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4_Physical Illness\Sharing Files 4\"/>
    </mc:Choice>
  </mc:AlternateContent>
  <xr:revisionPtr revIDLastSave="0" documentId="13_ncr:1_{34CB8E09-F57D-4E4D-B703-57287086E018}"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income_Feb_5_2013hjp" localSheetId="14">'Raw Inc Data'!#REF!</definedName>
    <definedName name="cath_Feb_5_2013hjp"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income_Feb_12_2013hjp" localSheetId="14">'Raw Inc Data'!#REF!</definedName>
    <definedName name="hip_replace_Feb_5_2013hjp" localSheetId="13">'Raw Data'!$B$4:$AL$139</definedName>
    <definedName name="hip_replace_income_Feb_5_2013hjp_1" localSheetId="14">'Raw Inc Data'!#REF!</definedName>
    <definedName name="knee_replace_Feb_5_2013hjp" localSheetId="13">'Raw Data'!$B$4:$AL$139</definedName>
    <definedName name="knee_replace_income_Feb_5_2013hjp" localSheetId="14">'Raw Inc Data'!#REF!</definedName>
    <definedName name="pci_Feb_5_2013hjp"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c r="C22" i="3"/>
  <c r="E22" i="3"/>
  <c r="C23" i="3"/>
  <c r="E23" i="3"/>
  <c r="C24" i="3"/>
  <c r="E24" i="3"/>
  <c r="C20" i="3"/>
  <c r="E20" i="3"/>
  <c r="C26" i="3"/>
  <c r="E26" i="3"/>
  <c r="C27" i="3"/>
  <c r="E27" i="3"/>
  <c r="C28" i="3"/>
  <c r="E28" i="3"/>
  <c r="C29" i="3"/>
  <c r="E29" i="3"/>
  <c r="C25" i="3"/>
  <c r="E25" i="3"/>
  <c r="H37" i="3"/>
  <c r="H36" i="3"/>
  <c r="G37" i="3"/>
  <c r="G36" i="3"/>
  <c r="H35" i="3"/>
  <c r="H39" i="3"/>
  <c r="H34" i="3"/>
  <c r="H38" i="3"/>
  <c r="G35" i="3"/>
  <c r="G39" i="3"/>
  <c r="F35" i="3"/>
  <c r="F39" i="3"/>
  <c r="G34" i="3"/>
  <c r="G38" i="3"/>
  <c r="F34" i="3"/>
  <c r="F38" i="3"/>
  <c r="F10" i="3"/>
  <c r="F6" i="3"/>
  <c r="E17" i="3"/>
  <c r="E15" i="3"/>
  <c r="H25" i="3"/>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E8" i="3" s="1"/>
  <c r="C7" i="3"/>
  <c r="E7" i="3" s="1"/>
  <c r="C6" i="3"/>
  <c r="G10" i="3"/>
  <c r="H10" i="3"/>
  <c r="F9" i="3"/>
  <c r="G9" i="3"/>
  <c r="H9" i="3"/>
  <c r="F8" i="3"/>
  <c r="G8" i="3"/>
  <c r="H8" i="3"/>
  <c r="F7" i="3"/>
  <c r="G7" i="3"/>
  <c r="H7" i="3"/>
  <c r="G6" i="3"/>
  <c r="H6" i="3"/>
  <c r="H11" i="3"/>
  <c r="G11" i="3"/>
  <c r="F11" i="3"/>
  <c r="E9" i="3"/>
  <c r="E6" i="3"/>
  <c r="E10" i="3"/>
  <c r="C11" i="3"/>
  <c r="E11" i="3" s="1"/>
  <c r="B1"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<sst xmlns="http://schemas.openxmlformats.org/spreadsheetml/2006/main" count="1940" uniqueCount="461">
  <si>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</si>
  <si>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</si>
  <si>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</si>
  <si>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</si>
  <si>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</si>
  <si>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</si>
  <si>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</si>
  <si>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</si>
  <si>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</si>
  <si>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</si>
  <si>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</si>
  <si>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</si>
  <si>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</si>
  <si>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</si>
  <si>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</si>
  <si>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</si>
  <si>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</si>
  <si>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</si>
  <si>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</si>
  <si>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</si>
  <si>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</si>
  <si>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</si>
  <si>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</si>
  <si>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</si>
  <si>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</si>
  <si>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</si>
  <si>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</si>
  <si>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</si>
  <si>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</si>
  <si>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</si>
  <si>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</si>
  <si>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</si>
  <si>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</si>
  <si>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</si>
  <si>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</si>
  <si>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</si>
  <si>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</si>
  <si>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</si>
  <si>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</si>
  <si>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</si>
  <si>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</si>
  <si>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</si>
  <si>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</si>
  <si>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</si>
  <si>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</si>
  <si>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</si>
  <si>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</si>
  <si>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</si>
  <si>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</si>
  <si>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</si>
  <si>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</si>
  <si>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</si>
  <si>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</si>
  <si>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</si>
  <si>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</si>
  <si>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</si>
  <si>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</si>
  <si>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</si>
  <si>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</si>
  <si>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</si>
  <si>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</si>
  <si>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</si>
  <si>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</si>
  <si>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</si>
  <si>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</si>
  <si>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</si>
  <si>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</si>
  <si>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</si>
  <si>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</si>
  <si>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</si>
  <si>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</si>
  <si>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</si>
  <si>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</si>
  <si>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</si>
  <si>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</si>
  <si>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</si>
  <si>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</si>
  <si>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</si>
  <si>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</si>
  <si>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</si>
  <si>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</si>
  <si>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</si>
  <si>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</si>
  <si>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</si>
  <si>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</si>
  <si>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</si>
  <si>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</si>
  <si>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</si>
  <si>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</si>
  <si>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</si>
  <si>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</si>
  <si>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</si>
  <si>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</si>
  <si>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</si>
  <si>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</si>
  <si>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</si>
  <si>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</si>
  <si>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</si>
  <si>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</si>
  <si>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</si>
  <si>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</si>
  <si>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</si>
  <si>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</si>
  <si>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</si>
  <si>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</si>
  <si>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</si>
  <si>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</si>
  <si>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</si>
  <si>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</si>
  <si>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</si>
  <si>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</si>
  <si>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</si>
  <si>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</si>
  <si>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</si>
  <si>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</si>
  <si>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</si>
  <si>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</si>
  <si>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</si>
  <si>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</si>
  <si>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</si>
  <si>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</si>
  <si>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</si>
  <si>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</si>
  <si>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</si>
  <si>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</si>
  <si>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</si>
  <si>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</si>
  <si>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</si>
  <si>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</si>
  <si>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</si>
  <si>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</si>
  <si>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</si>
  <si>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</si>
  <si>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</si>
  <si>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</si>
  <si>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</si>
  <si>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</si>
  <si>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</si>
  <si>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</si>
  <si>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</si>
  <si>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</si>
  <si>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</si>
  <si>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</si>
  <si>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</si>
  <si>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</si>
  <si>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</si>
  <si>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</si>
  <si>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</si>
  <si>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</si>
  <si>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</si>
  <si>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</si>
  <si>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</si>
  <si>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</si>
  <si>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</si>
  <si>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</si>
  <si>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</si>
  <si>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</si>
  <si>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</si>
  <si>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</si>
  <si>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</si>
  <si>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</si>
  <si>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</si>
  <si>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</si>
  <si>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</si>
  <si>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</si>
  <si>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</si>
  <si>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</si>
  <si>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</si>
  <si>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</si>
  <si>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</si>
  <si>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</si>
  <si>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</si>
  <si>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</si>
  <si>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</si>
  <si>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</si>
  <si>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</si>
  <si>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</si>
  <si>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</si>
  <si>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</si>
  <si>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</si>
  <si>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</si>
  <si>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</si>
  <si>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</si>
  <si>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</si>
  <si>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</si>
  <si>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</si>
  <si>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</si>
  <si>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</si>
  <si>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</si>
  <si>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</si>
  <si>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</si>
  <si>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</si>
  <si>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</si>
  <si>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</si>
  <si>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</si>
  <si>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</si>
  <si>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</si>
  <si>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</si>
  <si>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</si>
  <si>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</si>
  <si>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</si>
  <si>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</si>
  <si>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</si>
  <si>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</si>
  <si>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</si>
  <si>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</si>
  <si>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</si>
  <si>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</si>
  <si>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</si>
  <si>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</si>
  <si>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</si>
  <si>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</si>
  <si>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</si>
  <si>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</si>
  <si>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</si>
  <si>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</si>
  <si>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</si>
  <si>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</si>
  <si>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</si>
  <si>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</si>
  <si>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</si>
  <si>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</si>
  <si>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</si>
  <si>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</si>
  <si>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</si>
  <si>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</si>
  <si>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</si>
  <si>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</si>
  <si>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</si>
  <si>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</si>
  <si>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</si>
  <si>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</si>
  <si>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</si>
  <si>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(1,2,3)</t>
  </si>
  <si>
    <t>(2,3)</t>
  </si>
  <si>
    <t>(1,2,3,a,b)</t>
  </si>
  <si>
    <t>(1,2,3,b)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</si>
  <si>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</si>
  <si>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</si>
  <si>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</si>
  <si>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</si>
  <si>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</si>
  <si>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</si>
  <si>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</si>
  <si>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</si>
  <si>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</si>
  <si>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</si>
  <si>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</si>
  <si>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</si>
  <si>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</si>
  <si>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</si>
  <si>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</si>
  <si>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</si>
  <si>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</si>
  <si>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</si>
  <si>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</si>
  <si>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</si>
  <si>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</si>
  <si>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</si>
  <si>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</si>
  <si>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</si>
  <si>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</si>
  <si>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</si>
  <si>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</si>
  <si>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</si>
  <si>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</si>
  <si>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</si>
  <si>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</si>
  <si>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</si>
  <si>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</si>
  <si>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</si>
  <si>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</si>
  <si>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</si>
  <si>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</si>
  <si>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</si>
  <si>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</si>
  <si>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</si>
  <si>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</si>
  <si>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</si>
  <si>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</si>
  <si>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</si>
  <si>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</si>
  <si>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</si>
  <si>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</si>
  <si>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</si>
  <si>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</si>
  <si>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</si>
  <si>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</si>
  <si>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</si>
  <si>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</si>
  <si>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</si>
  <si>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</si>
  <si>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</si>
  <si>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</si>
  <si>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</si>
  <si>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</si>
  <si>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</si>
  <si>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</si>
  <si>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</si>
  <si>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</si>
  <si>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</si>
  <si>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</si>
  <si>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</si>
  <si>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</si>
  <si>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</si>
  <si>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</si>
  <si>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</si>
  <si>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</si>
  <si>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</si>
  <si>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</si>
  <si>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</si>
  <si>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</si>
  <si>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</si>
  <si>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</si>
  <si>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</si>
  <si>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</si>
  <si>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</si>
  <si>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</si>
  <si>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</si>
  <si>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</si>
  <si>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</si>
  <si>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</si>
  <si>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</si>
  <si>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</si>
  <si>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</si>
  <si>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</si>
  <si>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</si>
  <si>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</si>
  <si>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</si>
  <si>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</si>
  <si>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</si>
  <si>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</si>
  <si>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</si>
  <si>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</si>
  <si>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</si>
  <si>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</si>
  <si>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</si>
  <si>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</si>
  <si>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</si>
  <si>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</si>
  <si>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</si>
  <si>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</si>
  <si>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</si>
  <si>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</si>
  <si>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</si>
  <si>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</si>
  <si>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</si>
  <si>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</si>
  <si>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</si>
  <si>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</si>
  <si>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</si>
  <si>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</si>
  <si>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</si>
  <si>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</si>
  <si>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</si>
  <si>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</si>
  <si>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</si>
  <si>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</si>
  <si>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</si>
  <si>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</si>
  <si>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</si>
  <si>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</si>
  <si>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</si>
  <si>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</si>
  <si>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</si>
  <si>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</si>
  <si>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</si>
  <si>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</si>
  <si>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</si>
  <si>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</si>
  <si>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</si>
  <si>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</si>
  <si>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</si>
  <si>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</si>
  <si>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</si>
  <si>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</si>
  <si>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</si>
  <si>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</si>
  <si>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</si>
  <si>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</si>
  <si>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</si>
  <si>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</si>
  <si>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</si>
  <si>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</si>
  <si>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</si>
  <si>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</si>
  <si>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</si>
  <si>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</si>
  <si>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</si>
  <si>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</si>
  <si>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</si>
  <si>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</si>
  <si>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</si>
  <si>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</si>
  <si>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</si>
  <si>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</si>
  <si>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</si>
  <si>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</si>
  <si>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</si>
  <si>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</si>
  <si>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</si>
  <si>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</si>
  <si>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</si>
  <si>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</si>
  <si>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</si>
  <si>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</si>
  <si>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</si>
  <si>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</si>
  <si>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</si>
  <si>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</si>
  <si>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</si>
  <si>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</si>
  <si>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</si>
  <si>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</si>
  <si>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</si>
  <si>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</si>
  <si>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</si>
  <si>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</si>
  <si>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</si>
  <si>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</si>
  <si>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</si>
  <si>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</si>
  <si>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</si>
  <si>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</si>
  <si>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</si>
  <si>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</si>
  <si>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</si>
  <si>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</si>
  <si>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2,3</t>
  </si>
  <si>
    <t>(1,3)</t>
  </si>
  <si>
    <t>Crude and Age &amp; Sex Adjusted Average Annual Hypertension Prevalence by Regions, 2012/13, 2017/18 &amp; 2022/23 (ref), per 100</t>
  </si>
  <si>
    <t>(1,2,b)</t>
  </si>
  <si>
    <t>Crude and Age &amp; Sex Adjusted Average Annual Hypertension Prevalence by Income Quintile, 2008-2012(ref), 2012/13, 2017/18, &amp; 2022/23, per 100</t>
  </si>
  <si>
    <t>Count 
(2012/13)</t>
  </si>
  <si>
    <t>Count 
(2017/18)</t>
  </si>
  <si>
    <t>Count 
(2022/23)</t>
  </si>
  <si>
    <t>Adjusted Percent
(2012/13)</t>
  </si>
  <si>
    <t>Adjusted Percent
(2017/18)</t>
  </si>
  <si>
    <t>Adjusted Percent
(2022/23)</t>
  </si>
  <si>
    <t>Crude Percent
(2012/13)</t>
  </si>
  <si>
    <t>Crude Percent
(2017/18)</t>
  </si>
  <si>
    <t xml:space="preserve">Adjusted Prevalence of Hypertension by Income Quintile, 2012/13, 2017/18 and 2022/23
</t>
  </si>
  <si>
    <t>Age- and sex-adjusted percent of residents (age 19+) diagnosed with disorder</t>
  </si>
  <si>
    <t>Count and percent of residents (age 19+) diagnosed with disorder</t>
  </si>
  <si>
    <t xml:space="preserve">date:  November 28, 2024 </t>
  </si>
  <si>
    <t>Health Region</t>
  </si>
  <si>
    <t>Community Area</t>
  </si>
  <si>
    <t>Neighborhood Cluster</t>
  </si>
  <si>
    <t>District</t>
  </si>
  <si>
    <t>If you require this document in a different accessible format, please contact us: by phone at 204-789-3819 or by email at info@cpe.umanitoba.ca.</t>
  </si>
  <si>
    <t>End of worksheet</t>
  </si>
  <si>
    <t>Crude Percent
(2022/23)</t>
  </si>
  <si>
    <t xml:space="preserve">Statistical Tests for Adjusted Prevalence of Hypertension by Income Quintile, 2012/13, 2017/18 and 2022/23
</t>
  </si>
  <si>
    <t>bold = statistically significant</t>
  </si>
  <si>
    <t xml:space="preserve">Hypertension Prevalence Counts, Crude Prevalence, and Adjusted Prevalence by Health Region, 2012/13, 2017/18 and 2022/23
</t>
  </si>
  <si>
    <t xml:space="preserve">Hypertension Prevalence Counts, Crude Prevalence, and Adjusted Prevalence by Winnipeg Community Area, 2012/13, 2017/18 and 2022/23
</t>
  </si>
  <si>
    <t xml:space="preserve">Hypertension Prevalence Counts, Crude Prevalence, and Adjusted Prevalence by Winnipeg Neighbourhood Cluster, 2012/13, 2017/18 and 2022/23
</t>
  </si>
  <si>
    <t xml:space="preserve">Hypertension Prevalence Counts, Crude Prevalence, and Adjusted Prevalence by District in Southern Health-Santé Sud, 2012/13, 2017/18 and 2022/23
</t>
  </si>
  <si>
    <t xml:space="preserve">Hypertension Prevalence Counts, Crude Prevalence, and Adjusted Prevalence by District in Interlake-Eastern RHA, 2012/13, 2017/18 and 2022/23
</t>
  </si>
  <si>
    <t xml:space="preserve">Hypertension Prevalence Counts, Crude Prevalence, and Adjusted Prevalence by District in Prairie Mountain, 2012/13, 2017/18 and 2022/23
</t>
  </si>
  <si>
    <t xml:space="preserve">Hypertension Prevalence Counts, Crude Prevalence, and Adjusted Prevalence by District in Northern Health Region, 2012/13, 2017/18 and 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</si>
</sst>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3">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2" fontId="41" fillId="0" borderId="11" xfId="103" applyFill="1" applyAlignment="1">
      <alignment horizontal="center" vertical="center"/>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alignment horizontal="center" vertical="center" textRotation="0" wrapText="0" indent="0" justifyLastLine="0" shrinkToFit="0" readingOrder="0"/>
      <border outline="0">
        <left style="thin">
          <color theme="7"/>
        </left>
      </border>
    </dxf>
    <dxf>
      <font>
        <strike val="0"/>
        <outline val="0"/>
        <shadow val="0"/>
        <u val="none"/>
        <vertAlign val="baseline"/>
        <name val="Arial"/>
        <family val="2"/>
        <scheme val="none"/>
      </font>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alignment horizontal="center" vertical="center" textRotation="0" wrapText="0" indent="0" justifyLastLine="0" shrinkToFit="0" readingOrder="0"/>
      <border outline="0">
        <right style="thin">
          <color theme="7"/>
        </right>
      </border>
    </dxf>
    <dxf>
      <font>
        <strike val="0"/>
        <outline val="0"/>
        <shadow val="0"/>
        <u val="none"/>
        <vertAlign val="baseline"/>
        <name val="Arial"/>
        <family val="2"/>
        <scheme val="none"/>
      </font>
      <border outline="0">
        <right style="thin">
          <color theme="7"/>
        </right>
      </border>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0084724246045811"/>
          <c:w val="0.57489565783472929"/>
          <c:h val="0.72013630308909726"/>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(1,2,3)</c:v>
                  </c:pt>
                  <c:pt idx="2">
                    <c:v>Prairie Mountain Health (3)</c:v>
                  </c:pt>
                  <c:pt idx="3">
                    <c:v>Interlake-Eastern RHA (2,3)</c:v>
                  </c:pt>
                  <c:pt idx="4">
                    <c:v>Winnipeg RHA  </c:v>
                  </c:pt>
                  <c:pt idx="5">
                    <c:v>Southern Health-Santé Sud  </c:v>
                  </c:pt>
                </c:lvl>
                <c:lvl>
                  <c:pt idx="0">
                    <c:v>   </c:v>
                  </c:pt>
                </c:lvl>
              </c:multiLvlStrCache>
            </c:multiLvlStrRef>
          </c:cat>
          <c:val>
            <c:numRef>
              <c:f>'Graph Data'!$H$6:$H$11</c:f>
              <c:numCache>
                <c:formatCode>0.00</c:formatCode>
                <c:ptCount val="6"/>
                <c:pt idx="0">
                  <c:v>25.56243851</c:v>
                </c:pt>
                <c:pt idx="1">
                  <c:v>41.212073893000003</c:v>
                </c:pt>
                <c:pt idx="2">
                  <c:v>29.509581296</c:v>
                </c:pt>
                <c:pt idx="3">
                  <c:v>30.763596968000002</c:v>
                </c:pt>
                <c:pt idx="4">
                  <c:v>24.941696139000001</c:v>
                </c:pt>
                <c:pt idx="5">
                  <c:v>25.611783454000001</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c:v>
                  </c:pt>
                  <c:pt idx="2">
                    <c:v>Prairie Mountain Health (3)</c:v>
                  </c:pt>
                  <c:pt idx="3">
                    <c:v>Interlake-Eastern RHA (2,3)</c:v>
                  </c:pt>
                  <c:pt idx="4">
                    <c:v>Winnipeg RHA  </c:v>
                  </c:pt>
                  <c:pt idx="5">
                    <c:v>Southern Health-Santé Sud  </c:v>
                  </c:pt>
                </c:lvl>
                <c:lvl>
                  <c:pt idx="0">
                    <c:v>   </c:v>
                  </c:pt>
                </c:lvl>
              </c:multiLvlStrCache>
            </c:multiLvlStrRef>
          </c:cat>
          <c:val>
            <c:numRef>
              <c:f>'Graph Data'!$G$6:$G$11</c:f>
              <c:numCache>
                <c:formatCode>0.00</c:formatCode>
                <c:ptCount val="6"/>
                <c:pt idx="0">
                  <c:v>26.052848096000002</c:v>
                </c:pt>
                <c:pt idx="1">
                  <c:v>41.510775559000002</c:v>
                </c:pt>
                <c:pt idx="2">
                  <c:v>29.337332487000001</c:v>
                </c:pt>
                <c:pt idx="3">
                  <c:v>30.053877559</c:v>
                </c:pt>
                <c:pt idx="4">
                  <c:v>25.283556808</c:v>
                </c:pt>
                <c:pt idx="5">
                  <c:v>25.403863042000001</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c:v>
                  </c:pt>
                  <c:pt idx="2">
                    <c:v>Prairie Mountain Health (3)</c:v>
                  </c:pt>
                  <c:pt idx="3">
                    <c:v>Interlake-Eastern RHA (2,3)</c:v>
                  </c:pt>
                  <c:pt idx="4">
                    <c:v>Winnipeg RHA  </c:v>
                  </c:pt>
                  <c:pt idx="5">
                    <c:v>Southern Health-Santé Sud  </c:v>
                  </c:pt>
                </c:lvl>
                <c:lvl>
                  <c:pt idx="0">
                    <c:v>   </c:v>
                  </c:pt>
                </c:lvl>
              </c:multiLvlStrCache>
            </c:multiLvlStrRef>
          </c:cat>
          <c:val>
            <c:numRef>
              <c:f>'Graph Data'!$F$6:$F$11</c:f>
              <c:numCache>
                <c:formatCode>0.00</c:formatCode>
                <c:ptCount val="6"/>
                <c:pt idx="0">
                  <c:v>26.565362518000001</c:v>
                </c:pt>
                <c:pt idx="1">
                  <c:v>40.291644165999998</c:v>
                </c:pt>
                <c:pt idx="2">
                  <c:v>29.571989171999999</c:v>
                </c:pt>
                <c:pt idx="3">
                  <c:v>29.996068690000001</c:v>
                </c:pt>
                <c:pt idx="4">
                  <c:v>25.599576502000001</c:v>
                </c:pt>
                <c:pt idx="5">
                  <c:v>25.927267387000001</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55"/>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majorUnit val="5"/>
      </c:valAx>
      <c:spPr>
        <a:noFill/>
        <a:ln>
          <a:solidFill>
            <a:schemeClr val="tx1"/>
          </a:solidFill>
        </a:ln>
      </c:spPr>
    </c:plotArea>
    <c:legend>
      <c:legendPos val="r"/>
      <c:layout>
        <c:manualLayout>
          <c:xMode val="edge"/>
          <c:yMode val="edge"/>
          <c:x val="0.80051431276464069"/>
          <c:y val="0.12455870693557641"/>
          <c:w val="0.14938103612964729"/>
          <c:h val="0.1306650113986387"/>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5502109784123879E-2"/>
          <c:y val="0.14056254017971509"/>
          <c:w val="0.8661362333747884"/>
          <c:h val="0.52528772301252413"/>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29.65001728</c:v>
                </c:pt>
                <c:pt idx="1">
                  <c:v>26.622631739999999</c:v>
                </c:pt>
                <c:pt idx="2">
                  <c:v>25.740813902999999</c:v>
                </c:pt>
                <c:pt idx="3">
                  <c:v>26.489081029000001</c:v>
                </c:pt>
                <c:pt idx="4">
                  <c:v>24.165391386</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 (a)</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30.212533959000002</c:v>
                </c:pt>
                <c:pt idx="1">
                  <c:v>27.511575381</c:v>
                </c:pt>
                <c:pt idx="2">
                  <c:v>25.670711184999998</c:v>
                </c:pt>
                <c:pt idx="3">
                  <c:v>24.69717185</c:v>
                </c:pt>
                <c:pt idx="4">
                  <c:v>23.691949129000001</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 (b)</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26.918553957</c:v>
                </c:pt>
                <c:pt idx="1">
                  <c:v>28.870831707000001</c:v>
                </c:pt>
                <c:pt idx="2">
                  <c:v>26.094621869000001</c:v>
                </c:pt>
                <c:pt idx="3">
                  <c:v>25.138829549</c:v>
                </c:pt>
                <c:pt idx="4">
                  <c:v>24.402813102</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9357190847555539"/>
          <c:y val="0.46567794357197068"/>
          <c:w val="0.25599797184442852"/>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1514868954777784E-2"/>
          <c:y val="0.15895210938706192"/>
          <c:w val="0.8661362333747884"/>
          <c:h val="0.51303662998266719"/>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26.057440415999999</c:v>
                </c:pt>
                <c:pt idx="1">
                  <c:v>25.119427065</c:v>
                </c:pt>
                <c:pt idx="2">
                  <c:v>24.601241487999999</c:v>
                </c:pt>
                <c:pt idx="3">
                  <c:v>23.551317334</c:v>
                </c:pt>
                <c:pt idx="4">
                  <c:v>21.474355336999999</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 (a)</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26.622367597</c:v>
                </c:pt>
                <c:pt idx="1">
                  <c:v>25.950785218</c:v>
                </c:pt>
                <c:pt idx="2">
                  <c:v>24.852290152999998</c:v>
                </c:pt>
                <c:pt idx="3">
                  <c:v>23.975696385999999</c:v>
                </c:pt>
                <c:pt idx="4">
                  <c:v>20.995938832</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 (b)</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26.293421521999999</c:v>
                </c:pt>
                <c:pt idx="1">
                  <c:v>26.172451284000001</c:v>
                </c:pt>
                <c:pt idx="2">
                  <c:v>25.735050520000001</c:v>
                </c:pt>
                <c:pt idx="3">
                  <c:v>24.192649716999998</c:v>
                </c:pt>
                <c:pt idx="4">
                  <c:v>21.546742321</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35"/>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5950172047872002"/>
          <c:y val="0.46141998134211132"/>
          <c:w val="0.27986791205889"/>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the prevalence of hypertension by Manitoba health region for the years 2012/13, 2017/18, and 2022/23. Values represent the age- and sex-adjusted percentage of residents aged 19 and older diagnosed with hypertension. Each region includes three bars, one for each year.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0.08584</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378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4.1: Prevalence of Hypertension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19+)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revalence of hypertension by rural income quintile for 2012/13, 2017/18, and 2022/23, based on the age- and sex-adjusted percent of residents aged 19 and older diagnosed with disorder.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0.14873</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2" y="0"/>
          <a:ext cx="6359960" cy="61546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Prevalence of Hypertension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19+)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revalence of hypertension by urban income quintile for 2012/13, 2017/18, and 2022/23, based on the age- and sex-adjusted percent of residents aged 19 and older diagnosed with disorder.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Prevalence of Hypertension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19+)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2/13)" dataDxfId="99"/>
    <tableColumn id="3" xr3:uid="{E609746C-577D-448D-A2D5-107C5EC3FC4F}" name="Crude Percent_x000a_(2012/13)" dataDxfId="98"/>
    <tableColumn id="9" xr3:uid="{E533163E-0B38-4D72-A5E4-7C9E8DE92DB0}" name="Adjusted Percent_x000a_(2012/13)" dataDxfId="97"/>
    <tableColumn id="4" xr3:uid="{E905B87B-6CF6-472D-A463-4DD4DF0F4579}" name="Count _x000a_(2017/18)" dataDxfId="96"/>
    <tableColumn id="5" xr3:uid="{42AC696E-0C0F-41CD-87FE-48FEB719A977}" name="Crude Percent_x000a_(2017/18)" dataDxfId="95"/>
    <tableColumn id="10" xr3:uid="{9B6946B1-8EB7-4F82-B7C6-45A6E18E0B8E}" name="Adjusted Percent_x000a_(2017/18)" dataDxfId="94"/>
    <tableColumn id="6" xr3:uid="{98A3EF03-EBD3-4B5B-968D-B7D8D08DA0B7}" name="Count _x000a_(2022/23)" dataDxfId="93"/>
    <tableColumn id="7" xr3:uid="{207C225F-DEFE-422A-B44A-EF5A1D5B5E9B}" name="Crude Percent_x000a_(2022/23)" dataDxfId="92"/>
    <tableColumn id="12" xr3:uid="{99B711D0-E2B7-4818-8B64-BF6600B64A94}" name="Adjusted Percent_x000a_(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2/13)" dataDxfId="86"/>
    <tableColumn id="3" xr3:uid="{6986163F-37F9-4C51-B8BF-49EF97C8AA8E}" name="Crude Percent_x000a_(2012/13)" dataDxfId="85"/>
    <tableColumn id="8" xr3:uid="{E1FE3E8A-F8CF-4F43-A07A-29CA47C07498}" name="Adjusted Percent_x000a_(2012/13)" dataDxfId="84" dataCellStyle="Data - percent"/>
    <tableColumn id="4" xr3:uid="{17D3DE66-4D16-4579-9390-FCE7DFAD63F4}" name="Count _x000a_(2017/18)" dataDxfId="83" dataCellStyle="Data - counts"/>
    <tableColumn id="5" xr3:uid="{CB9FD7DB-67DB-469A-B19C-D7838272F54A}" name="Crude Percent_x000a_(2017/18)" dataDxfId="82"/>
    <tableColumn id="9" xr3:uid="{13A8AFE8-2E00-4BDF-B370-B87F79D187D2}" name="Adjusted Percent_x000a_(2017/18)" dataDxfId="81" dataCellStyle="Data - percent"/>
    <tableColumn id="6" xr3:uid="{DE6F0234-9AFC-4F7C-B44E-7E3EF1DFD886}" name="Count _x000a_(2022/23)" dataDxfId="80" dataCellStyle="Data - counts"/>
    <tableColumn id="7" xr3:uid="{DEF3260F-6C20-44F1-A215-7DE7E706528E}" name="Crude Percent_x000a_(2022/23)" dataDxfId="79" dataCellStyle="Data - percent"/>
    <tableColumn id="10" xr3:uid="{FD57EE1E-18E1-452C-A821-2E362C658130}" name="Adjusted Percent_x000a_(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12/13)" dataDxfId="73"/>
    <tableColumn id="3" xr3:uid="{799AD68C-F0F9-49AB-810E-8A8E76B68BB8}" name="Crude Percent_x000a_(2012/13)" dataDxfId="72"/>
    <tableColumn id="8" xr3:uid="{0C919304-67A1-4AA3-8103-645F25F7CD26}" name="Adjusted Percent_x000a_(2012/13)" dataDxfId="71" dataCellStyle="Data - percent"/>
    <tableColumn id="4" xr3:uid="{9B3EB30E-4811-4C2F-87EE-547A53BB9DF3}" name="Count _x000a_(2017/18)" dataDxfId="70" dataCellStyle="Data - counts"/>
    <tableColumn id="5" xr3:uid="{0F12AD61-6D7D-4366-8714-6875C0A34F39}" name="Crude Percent_x000a_(2017/18)" dataDxfId="69"/>
    <tableColumn id="9" xr3:uid="{2605FB17-AA4C-4FAA-83FA-01A01B6C0FC0}" name="Adjusted Percent_x000a_(2017/18)" dataDxfId="68" dataCellStyle="Data - percent"/>
    <tableColumn id="6" xr3:uid="{43E0FA13-9B54-44D6-B201-10E3B3EA5D72}" name="Count _x000a_(2022/23)" dataDxfId="67" dataCellStyle="Data - counts"/>
    <tableColumn id="7" xr3:uid="{C517B006-E5E4-45CE-8275-34DFC91A1A27}" name="Crude Percent_x000a_(2022/23)" dataDxfId="66" dataCellStyle="Data - percent"/>
    <tableColumn id="10" xr3:uid="{B737B69A-8423-4615-A441-837880882BBA}" name="Adjusted Percent_x000a_(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2/13)" dataDxfId="60"/>
    <tableColumn id="3" xr3:uid="{BA0D3DA2-FE1B-492A-B643-3CFEFEDAF728}" name="Crude Percent_x000a_(2012/13)" dataDxfId="59"/>
    <tableColumn id="8" xr3:uid="{CFB65243-E5B2-44C6-8D0C-FB9438A58613}" name="Adjusted Percent_x000a_(2012/13)" dataDxfId="58"/>
    <tableColumn id="4" xr3:uid="{65A87695-A081-48FE-8DE3-008DDF3ABE7B}" name="Count _x000a_(2017/18)" dataDxfId="57"/>
    <tableColumn id="5" xr3:uid="{94433568-4669-42E6-80A7-30B3ED87FD6E}" name="Crude Percent_x000a_(2017/18)" dataDxfId="56"/>
    <tableColumn id="9" xr3:uid="{3F299B8B-FCEB-4979-A7AE-BD2BD5C89E3E}" name="Adjusted Percent_x000a_(2017/18)" dataDxfId="55"/>
    <tableColumn id="6" xr3:uid="{F9BAEEB1-906A-4FDA-B891-D116C64ECB71}" name="Count _x000a_(2022/23)" dataDxfId="54"/>
    <tableColumn id="7" xr3:uid="{0CF98AB4-2418-42C1-BA44-73FF78F5589D}" name="Crude Percent_x000a_(2022/23)" dataDxfId="53"/>
    <tableColumn id="10" xr3:uid="{9C6E716E-CAD9-42C6-B721-1B82BF58347E}" name="Adjusted Percent_x000a_(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2/13)" dataDxfId="47"/>
    <tableColumn id="3" xr3:uid="{E7B9AA8C-BAA1-45C8-B8D1-E513DF08F7CD}" name="Crude Percent_x000a_(2012/13)" dataDxfId="46"/>
    <tableColumn id="8" xr3:uid="{5833F9F7-6CE0-4C5D-9C27-545F1A6F2CD5}" name="Adjusted Percent_x000a_(2012/13)" dataDxfId="45"/>
    <tableColumn id="4" xr3:uid="{AA22EA7D-5DC0-4F3A-8ECA-5325860C71C2}" name="Count _x000a_(2017/18)" dataDxfId="44"/>
    <tableColumn id="5" xr3:uid="{8961EBF3-9061-40CF-8EED-1A80E878AA94}" name="Crude Percent_x000a_(2017/18)" dataDxfId="43"/>
    <tableColumn id="9" xr3:uid="{670C5F53-3547-4206-A3B4-00F4526F41EF}" name="Adjusted Percent_x000a_(2017/18)" dataDxfId="42"/>
    <tableColumn id="6" xr3:uid="{5AE41F3B-C96C-4164-9A3A-D1DA1E86C419}" name="Count _x000a_(2022/23)" dataDxfId="41"/>
    <tableColumn id="7" xr3:uid="{CC94DDF7-9E48-4746-955D-E442C96C3982}" name="Crude Percent_x000a_(2022/23)" dataDxfId="40"/>
    <tableColumn id="10" xr3:uid="{1DCF345B-E210-451E-A2D4-F32F96B5D28A}" name="Adjusted Percent_x000a_(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2/13)" dataDxfId="34"/>
    <tableColumn id="3" xr3:uid="{26BCE2F9-001A-4F33-B3FE-6D6410B9F6A9}" name="Crude Percent_x000a_(2012/13)" dataDxfId="33"/>
    <tableColumn id="8" xr3:uid="{78EE06CD-91BE-4824-9F4D-66929B7D5852}" name="Adjusted Percent_x000a_(2012/13)" dataDxfId="32"/>
    <tableColumn id="4" xr3:uid="{ACE4089F-A593-4169-8211-DB959B0A7642}" name="Count _x000a_(2017/18)" dataDxfId="31"/>
    <tableColumn id="5" xr3:uid="{BBAF5251-1946-45AA-B1BE-33DD00E61DDF}" name="Crude Percent_x000a_(2017/18)" dataDxfId="30"/>
    <tableColumn id="9" xr3:uid="{0243E1F9-2123-42A5-BB23-E877D5619A14}" name="Adjusted Percent_x000a_(2017/18)" dataDxfId="29"/>
    <tableColumn id="6" xr3:uid="{2EBEEC92-8AF4-4122-8D62-E2CACC3843A9}" name="Count _x000a_(2022/23)" dataDxfId="28"/>
    <tableColumn id="7" xr3:uid="{EE37DAC4-2A3A-4DD3-9407-19801A4F6813}" name="Crude Percent_x000a_(2022/23)" dataDxfId="27"/>
    <tableColumn id="10" xr3:uid="{E85AC16D-EACE-461E-8B26-B1F5656F1FD6}" name="Adjusted Percent_x000a_(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2/13)" dataDxfId="21"/>
    <tableColumn id="3" xr3:uid="{054969E8-9BFF-44EA-9AC6-6F628BFD315E}" name="Crude Percent_x000a_(2012/13)" dataDxfId="20"/>
    <tableColumn id="8" xr3:uid="{D76499AF-A597-492A-91E1-B9288188753A}" name="Adjusted Percent_x000a_(2012/13)" dataDxfId="19"/>
    <tableColumn id="4" xr3:uid="{82B9FAD0-A182-4979-A453-ABA4A726790B}" name="Count _x000a_(2017/18)" dataDxfId="18"/>
    <tableColumn id="5" xr3:uid="{112A539F-2360-4C14-A71A-5D32AF2F734D}" name="Crude Percent_x000a_(2017/18)" dataDxfId="17"/>
    <tableColumn id="9" xr3:uid="{7A0D3EB2-8D1A-44C5-A259-DABF8E4C74B0}" name="Adjusted Percent_x000a_(2017/18)" dataDxfId="16"/>
    <tableColumn id="6" xr3:uid="{FB9C8903-1AC8-4A75-8E6F-8F2F08F49C57}" name="Count _x000a_(2022/23)" dataDxfId="15"/>
    <tableColumn id="7" xr3:uid="{290570BD-3038-4C7F-AC18-9BCCFD7BFA28}" name="Crude Percent_x000a_(2022/23)" dataDxfId="14"/>
    <tableColumn id="10" xr3:uid="{926D0B2F-0520-4633-993E-B9FF02B30FFE}" name="Adjusted Percent_x000a_(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Percent_x000a_(2012/13)" dataDxfId="8" dataCellStyle="Data - percent"/>
    <tableColumn id="3" xr3:uid="{25DBBBAA-19F0-44AB-A7A3-E2C9680F4E3D}" name="Adjusted Percent_x000a_(2017/18)" dataDxfId="7" dataCellStyle="Data - percent"/>
    <tableColumn id="4" xr3:uid="{B1A4B07F-07FA-4054-9241-0E968E724E9B}" name="Adjusted Percent_x000a_(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6C60CB6-AB5D-4C9D-A116-B6DB0E94DFB5}" name="Table919331221303948664" displayName="Table919331221303948664" ref="A2:B12" totalsRowShown="0" headerRowDxfId="5" dataDxfId="3" headerRowBorderDxfId="4">
  <tableColumns count="2">
    <tableColumn id="1" xr3:uid="{60D19CDF-F180-4D84-9268-5F84CA9972A4}" name="Statistical Tests" dataDxfId="2"/>
    <tableColumn id="2" xr3:uid="{081ADEDA-FDA8-45F5-9B7D-D3045F2274E9}"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3" Type="http://schemas.openxmlformats.org/officeDocument/2006/relationships/queryTable" Target="../queryTables/queryTable2.xml"/><Relationship Id="rId7" Type="http://schemas.openxmlformats.org/officeDocument/2006/relationships/queryTable" Target="../queryTables/queryTable6.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1" t="s">
        <v>454</v>
      </c>
      <c r="B1" s="61"/>
      <c r="C1" s="61"/>
      <c r="D1" s="61"/>
      <c r="E1" s="61"/>
      <c r="F1" s="61"/>
      <c r="G1" s="61"/>
      <c r="H1" s="61"/>
      <c r="I1" s="61"/>
      <c r="J1" s="61"/>
      <c r="K1" s="61"/>
      <c r="L1" s="61"/>
    </row>
    <row r="2" spans="1:18" s="62" customFormat="1" ht="18.899999999999999" customHeight="1" x14ac:dyDescent="0.3">
      <c r="A2" s="1" t="s">
        <v>443</v>
      </c>
      <c r="B2" s="63"/>
      <c r="C2" s="63"/>
      <c r="D2" s="63"/>
      <c r="E2" s="63"/>
      <c r="F2" s="63"/>
      <c r="G2" s="63"/>
      <c r="H2" s="63"/>
      <c r="I2" s="63"/>
      <c r="J2" s="63"/>
      <c r="K2" s="61"/>
      <c r="L2" s="61"/>
    </row>
    <row r="3" spans="1:18" s="66" customFormat="1" ht="54" customHeight="1" x14ac:dyDescent="0.3">
      <c r="A3" s="103" t="s">
        <v>445</v>
      </c>
      <c r="B3" s="64" t="s">
        <v>433</v>
      </c>
      <c r="C3" s="64" t="s">
        <v>439</v>
      </c>
      <c r="D3" s="64" t="s">
        <v>436</v>
      </c>
      <c r="E3" s="64" t="s">
        <v>434</v>
      </c>
      <c r="F3" s="64" t="s">
        <v>440</v>
      </c>
      <c r="G3" s="64" t="s">
        <v>437</v>
      </c>
      <c r="H3" s="64" t="s">
        <v>435</v>
      </c>
      <c r="I3" s="64" t="s">
        <v>451</v>
      </c>
      <c r="J3" s="64" t="s">
        <v>438</v>
      </c>
      <c r="Q3" s="67"/>
      <c r="R3" s="67"/>
    </row>
    <row r="4" spans="1:18" s="62" customFormat="1" ht="18.899999999999999" customHeight="1" x14ac:dyDescent="0.3">
      <c r="A4" s="68" t="s">
        <v>174</v>
      </c>
      <c r="B4" s="69">
        <v>28342</v>
      </c>
      <c r="C4" s="70">
        <v>21.733329244</v>
      </c>
      <c r="D4" s="70">
        <v>25.927267387000001</v>
      </c>
      <c r="E4" s="69">
        <v>31610</v>
      </c>
      <c r="F4" s="70">
        <v>21.976875960000001</v>
      </c>
      <c r="G4" s="70">
        <v>25.403863042000001</v>
      </c>
      <c r="H4" s="69">
        <v>35769</v>
      </c>
      <c r="I4" s="70">
        <v>22.589853544</v>
      </c>
      <c r="J4" s="71">
        <v>25.611783454000001</v>
      </c>
    </row>
    <row r="5" spans="1:18" s="62" customFormat="1" ht="18.899999999999999" customHeight="1" x14ac:dyDescent="0.3">
      <c r="A5" s="68" t="s">
        <v>169</v>
      </c>
      <c r="B5" s="69">
        <v>128728</v>
      </c>
      <c r="C5" s="70">
        <v>22.679951021000001</v>
      </c>
      <c r="D5" s="70">
        <v>25.599576502000001</v>
      </c>
      <c r="E5" s="69">
        <v>142599</v>
      </c>
      <c r="F5" s="70">
        <v>23.219374147</v>
      </c>
      <c r="G5" s="70">
        <v>25.283556808</v>
      </c>
      <c r="H5" s="69">
        <v>158310</v>
      </c>
      <c r="I5" s="70">
        <v>24.413676964</v>
      </c>
      <c r="J5" s="71">
        <v>24.941696139000001</v>
      </c>
    </row>
    <row r="6" spans="1:18" s="62" customFormat="1" ht="18.899999999999999" customHeight="1" x14ac:dyDescent="0.3">
      <c r="A6" s="68" t="s">
        <v>49</v>
      </c>
      <c r="B6" s="69">
        <v>26857</v>
      </c>
      <c r="C6" s="70">
        <v>28.161437799000002</v>
      </c>
      <c r="D6" s="70">
        <v>29.996068690000001</v>
      </c>
      <c r="E6" s="69">
        <v>29333</v>
      </c>
      <c r="F6" s="70">
        <v>29.223994501</v>
      </c>
      <c r="G6" s="70">
        <v>30.053877559</v>
      </c>
      <c r="H6" s="69">
        <v>32781</v>
      </c>
      <c r="I6" s="70">
        <v>30.884680611</v>
      </c>
      <c r="J6" s="71">
        <v>30.763596968000002</v>
      </c>
    </row>
    <row r="7" spans="1:18" s="62" customFormat="1" ht="18.899999999999999" customHeight="1" x14ac:dyDescent="0.3">
      <c r="A7" s="68" t="s">
        <v>172</v>
      </c>
      <c r="B7" s="69">
        <v>36365</v>
      </c>
      <c r="C7" s="70">
        <v>28.653487034000001</v>
      </c>
      <c r="D7" s="70">
        <v>29.571989171999999</v>
      </c>
      <c r="E7" s="69">
        <v>37318</v>
      </c>
      <c r="F7" s="70">
        <v>28.606032731999999</v>
      </c>
      <c r="G7" s="70">
        <v>29.337332487000001</v>
      </c>
      <c r="H7" s="69">
        <v>39573</v>
      </c>
      <c r="I7" s="70">
        <v>29.455154447000002</v>
      </c>
      <c r="J7" s="71">
        <v>29.509581296</v>
      </c>
    </row>
    <row r="8" spans="1:18" s="62" customFormat="1" ht="18.899999999999999" customHeight="1" x14ac:dyDescent="0.3">
      <c r="A8" s="68" t="s">
        <v>170</v>
      </c>
      <c r="B8" s="69">
        <v>11478</v>
      </c>
      <c r="C8" s="70">
        <v>24.402066458</v>
      </c>
      <c r="D8" s="70">
        <v>40.291644165999998</v>
      </c>
      <c r="E8" s="69">
        <v>12989</v>
      </c>
      <c r="F8" s="70">
        <v>26.282349608000001</v>
      </c>
      <c r="G8" s="70">
        <v>41.510775559000002</v>
      </c>
      <c r="H8" s="69">
        <v>13703</v>
      </c>
      <c r="I8" s="70">
        <v>27.414772726999999</v>
      </c>
      <c r="J8" s="71">
        <v>41.212073893000003</v>
      </c>
      <c r="Q8" s="72"/>
    </row>
    <row r="9" spans="1:18" s="62" customFormat="1" ht="18.899999999999999" customHeight="1" x14ac:dyDescent="0.3">
      <c r="A9" s="73" t="s">
        <v>29</v>
      </c>
      <c r="B9" s="74">
        <v>232776</v>
      </c>
      <c r="C9" s="75">
        <v>23.988845273999999</v>
      </c>
      <c r="D9" s="75">
        <v>26.565362518000001</v>
      </c>
      <c r="E9" s="74">
        <v>254928</v>
      </c>
      <c r="F9" s="75">
        <v>24.476957317</v>
      </c>
      <c r="G9" s="75">
        <v>26.052848096000002</v>
      </c>
      <c r="H9" s="74">
        <v>281388</v>
      </c>
      <c r="I9" s="75">
        <v>25.56243851</v>
      </c>
      <c r="J9" s="76">
        <v>25.56243851</v>
      </c>
    </row>
    <row r="10" spans="1:18" ht="18.899999999999999" customHeight="1" x14ac:dyDescent="0.25">
      <c r="A10" s="77" t="s">
        <v>422</v>
      </c>
    </row>
    <row r="11" spans="1:18" x14ac:dyDescent="0.25">
      <c r="B11" s="79"/>
      <c r="H11" s="79"/>
    </row>
    <row r="12" spans="1:18" x14ac:dyDescent="0.25">
      <c r="A12" s="120" t="s">
        <v>449</v>
      </c>
      <c r="B12" s="80"/>
      <c r="C12" s="80"/>
      <c r="D12" s="80"/>
      <c r="E12" s="80"/>
      <c r="F12" s="80"/>
      <c r="G12" s="80"/>
      <c r="H12" s="80"/>
      <c r="I12" s="80"/>
      <c r="J12" s="80"/>
    </row>
    <row r="13" spans="1:18" x14ac:dyDescent="0.25">
      <c r="B13" s="79"/>
      <c r="H13" s="79"/>
    </row>
    <row r="14" spans="1:18" ht="15.6" x14ac:dyDescent="0.3">
      <c r="A14" s="122" t="s">
        <v>450</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E16" sqref="E16"/>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9.44140625" style="8" customWidth="1"/>
    <col min="7" max="7" width="23.109375" style="8" customWidth="1"/>
    <col min="8" max="8" width="17.66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Hypertension Prevalence by Regions, 2012/13, 2017/18 &amp; 2022/23 (ref), per 100</v>
      </c>
    </row>
    <row r="3" spans="1:34" x14ac:dyDescent="0.3">
      <c r="B3" s="30" t="str">
        <f>'Raw Data'!B6</f>
        <v xml:space="preserve">date:  November 28, 2024 </v>
      </c>
    </row>
    <row r="4" spans="1:34" x14ac:dyDescent="0.3">
      <c r="AD4"/>
      <c r="AE4"/>
    </row>
    <row r="5" spans="1:34" s="3" customFormat="1" x14ac:dyDescent="0.3">
      <c r="A5" s="3" t="s">
        <v>241</v>
      </c>
      <c r="B5" s="2" t="s">
        <v>179</v>
      </c>
      <c r="C5" s="3" t="s">
        <v>129</v>
      </c>
      <c r="D5" s="32" t="s">
        <v>397</v>
      </c>
      <c r="E5" s="2" t="s">
        <v>398</v>
      </c>
      <c r="F5" s="7" t="s">
        <v>206</v>
      </c>
      <c r="G5" s="7" t="s">
        <v>207</v>
      </c>
      <c r="H5" s="7" t="s">
        <v>208</v>
      </c>
      <c r="I5" s="15"/>
      <c r="J5" s="19" t="s">
        <v>270</v>
      </c>
      <c r="K5" s="16"/>
    </row>
    <row r="6" spans="1:34" x14ac:dyDescent="0.3">
      <c r="A6">
        <v>6</v>
      </c>
      <c r="B6" s="33" t="s">
        <v>130</v>
      </c>
      <c r="C6" t="str">
        <f>IF('Raw Data'!BC13&lt;0,CONCATENATE("(",-1*'Raw Data'!BC13,")"),'Raw Data'!BC13)</f>
        <v xml:space="preserve"> </v>
      </c>
      <c r="D6" s="34" t="s">
        <v>48</v>
      </c>
      <c r="E6" s="30" t="str">
        <f t="shared" ref="E6:E11" si="0">CONCATENATE(B6)&amp; (C6)</f>
        <v xml:space="preserve">Manitoba  </v>
      </c>
      <c r="F6" s="13">
        <f>'Raw Data'!E13</f>
        <v>26.565362518000001</v>
      </c>
      <c r="G6" s="13">
        <f>'Raw Data'!Q13</f>
        <v>26.052848096000002</v>
      </c>
      <c r="H6" s="13">
        <f>'Raw Data'!AC13</f>
        <v>25.56243851</v>
      </c>
      <c r="J6" s="19">
        <v>8</v>
      </c>
      <c r="K6" s="17" t="s">
        <v>162</v>
      </c>
      <c r="L6" s="35"/>
      <c r="M6"/>
      <c r="N6" s="33"/>
      <c r="S6" s="6"/>
      <c r="T6" s="6"/>
      <c r="U6" s="6"/>
      <c r="AA6"/>
      <c r="AB6"/>
      <c r="AC6"/>
      <c r="AD6"/>
      <c r="AE6"/>
    </row>
    <row r="7" spans="1:34" x14ac:dyDescent="0.3">
      <c r="A7">
        <v>5</v>
      </c>
      <c r="B7" s="33" t="s">
        <v>170</v>
      </c>
      <c r="C7" t="str">
        <f>IF('Raw Data'!BC12&lt;0,CONCATENATE("(",-1*'Raw Data'!BC12,")"),'Raw Data'!BC12)</f>
        <v>(1,2,3)</v>
      </c>
      <c r="D7"/>
      <c r="E7" s="30" t="str">
        <f t="shared" si="0"/>
        <v>Northern Health Region (1,2,3)</v>
      </c>
      <c r="F7" s="13">
        <f>'Raw Data'!E12</f>
        <v>40.291644165999998</v>
      </c>
      <c r="G7" s="13">
        <f>'Raw Data'!Q12</f>
        <v>41.510775559000002</v>
      </c>
      <c r="H7" s="13">
        <f>'Raw Data'!AC12</f>
        <v>41.212073893000003</v>
      </c>
      <c r="J7" s="19">
        <v>9</v>
      </c>
      <c r="K7" s="16" t="s">
        <v>163</v>
      </c>
      <c r="L7" s="35"/>
      <c r="M7"/>
      <c r="N7" s="33"/>
      <c r="S7" s="6"/>
      <c r="T7" s="6"/>
      <c r="U7" s="6"/>
      <c r="AA7"/>
      <c r="AB7"/>
      <c r="AC7"/>
      <c r="AD7"/>
      <c r="AE7"/>
    </row>
    <row r="8" spans="1:34" x14ac:dyDescent="0.3">
      <c r="A8">
        <v>4</v>
      </c>
      <c r="B8" s="33" t="s">
        <v>172</v>
      </c>
      <c r="C8" t="str">
        <f>IF('Raw Data'!BC11&lt;0,CONCATENATE("(",-1*'Raw Data'!BC11,")"),'Raw Data'!BC11)</f>
        <v>(3)</v>
      </c>
      <c r="D8"/>
      <c r="E8" s="30" t="str">
        <f t="shared" si="0"/>
        <v>Prairie Mountain Health (3)</v>
      </c>
      <c r="F8" s="13">
        <f>'Raw Data'!E11</f>
        <v>29.571989171999999</v>
      </c>
      <c r="G8" s="13">
        <f>'Raw Data'!Q11</f>
        <v>29.337332487000001</v>
      </c>
      <c r="H8" s="13">
        <f>'Raw Data'!AC11</f>
        <v>29.509581296</v>
      </c>
      <c r="J8" s="19">
        <v>10</v>
      </c>
      <c r="K8" s="16" t="s">
        <v>165</v>
      </c>
      <c r="L8" s="35"/>
      <c r="M8"/>
      <c r="N8" s="33"/>
      <c r="S8" s="6"/>
      <c r="T8" s="6"/>
      <c r="U8" s="6"/>
      <c r="AA8"/>
      <c r="AB8"/>
      <c r="AC8"/>
      <c r="AD8"/>
      <c r="AE8"/>
    </row>
    <row r="9" spans="1:34" x14ac:dyDescent="0.3">
      <c r="A9">
        <v>3</v>
      </c>
      <c r="B9" s="33" t="s">
        <v>171</v>
      </c>
      <c r="C9" t="str">
        <f>IF('Raw Data'!BC10&lt;0,CONCATENATE("(",-1*'Raw Data'!BC10,")"),'Raw Data'!BC10)</f>
        <v>(2,3)</v>
      </c>
      <c r="D9"/>
      <c r="E9" s="30" t="str">
        <f t="shared" si="0"/>
        <v>Interlake-Eastern RHA (2,3)</v>
      </c>
      <c r="F9" s="13">
        <f>'Raw Data'!E10</f>
        <v>29.996068690000001</v>
      </c>
      <c r="G9" s="13">
        <f>'Raw Data'!Q10</f>
        <v>30.053877559</v>
      </c>
      <c r="H9" s="13">
        <f>'Raw Data'!AC10</f>
        <v>30.763596968000002</v>
      </c>
      <c r="J9" s="19">
        <v>11</v>
      </c>
      <c r="K9" s="16" t="s">
        <v>164</v>
      </c>
      <c r="L9" s="35"/>
      <c r="M9"/>
      <c r="N9" s="33"/>
      <c r="S9" s="6"/>
      <c r="T9" s="6"/>
      <c r="U9" s="6"/>
      <c r="AA9"/>
      <c r="AB9"/>
      <c r="AC9"/>
      <c r="AD9"/>
      <c r="AE9"/>
    </row>
    <row r="10" spans="1:34" x14ac:dyDescent="0.3">
      <c r="A10">
        <v>2</v>
      </c>
      <c r="B10" s="33" t="s">
        <v>173</v>
      </c>
      <c r="C10" t="str">
        <f>IF('Raw Data'!BC9&lt;0,CONCATENATE("(",-1*'Raw Data'!BC9,")"),'Raw Data'!BC9)</f>
        <v xml:space="preserve"> </v>
      </c>
      <c r="D10"/>
      <c r="E10" s="30" t="str">
        <f t="shared" si="0"/>
        <v xml:space="preserve">Winnipeg RHA  </v>
      </c>
      <c r="F10" s="13">
        <f>'Raw Data'!E9</f>
        <v>25.599576502000001</v>
      </c>
      <c r="G10" s="13">
        <f>'Raw Data'!Q9</f>
        <v>25.283556808</v>
      </c>
      <c r="H10" s="13">
        <f>'Raw Data'!AC9</f>
        <v>24.941696139000001</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 xml:space="preserve"> </v>
      </c>
      <c r="D11"/>
      <c r="E11" s="30" t="str">
        <f t="shared" si="0"/>
        <v xml:space="preserve">Southern Health-Santé Sud  </v>
      </c>
      <c r="F11" s="13">
        <f>'Raw Data'!E8</f>
        <v>25.927267387000001</v>
      </c>
      <c r="G11" s="13">
        <f>'Raw Data'!Q8</f>
        <v>25.403863042000001</v>
      </c>
      <c r="H11" s="13">
        <f>'Raw Data'!AC8</f>
        <v>25.611783454000001</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Hypertension Prevalence by Income Quintile, 2008-2012(ref), 2012/13, 2017/18, &amp; 2022/23, per 100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28, 2024 </v>
      </c>
      <c r="F17"/>
      <c r="G17"/>
      <c r="H17"/>
      <c r="I17"/>
      <c r="J17" s="6"/>
      <c r="K17" s="6"/>
      <c r="L17" s="6"/>
      <c r="M17" s="6"/>
      <c r="N17" s="6" t="s">
        <v>424</v>
      </c>
      <c r="O17" s="6" t="s">
        <v>425</v>
      </c>
      <c r="P17" s="6" t="s">
        <v>426</v>
      </c>
      <c r="R17" s="35"/>
      <c r="V17"/>
      <c r="W17"/>
      <c r="X17"/>
      <c r="AF17" s="6"/>
      <c r="AG17" s="6"/>
      <c r="AH17" s="6"/>
    </row>
    <row r="18" spans="1:34" x14ac:dyDescent="0.3">
      <c r="B18"/>
      <c r="D18"/>
      <c r="E18"/>
      <c r="F18" s="6" t="s">
        <v>399</v>
      </c>
      <c r="G18" s="6" t="s">
        <v>400</v>
      </c>
      <c r="H18" s="6" t="s">
        <v>401</v>
      </c>
      <c r="I18"/>
      <c r="J18" s="6"/>
      <c r="K18" s="6"/>
      <c r="L18" s="6"/>
      <c r="M18" s="6"/>
      <c r="N18" s="43" t="s">
        <v>423</v>
      </c>
      <c r="O18" s="6"/>
      <c r="Q18" s="3"/>
      <c r="R18" s="35"/>
      <c r="V18"/>
      <c r="W18"/>
      <c r="X18"/>
      <c r="AF18" s="6"/>
      <c r="AG18" s="6"/>
      <c r="AH18" s="6"/>
    </row>
    <row r="19" spans="1:34" x14ac:dyDescent="0.3">
      <c r="B19" s="3" t="s">
        <v>30</v>
      </c>
      <c r="C19" s="3" t="s">
        <v>416</v>
      </c>
      <c r="D19" s="32" t="s">
        <v>397</v>
      </c>
      <c r="E19" s="2" t="s">
        <v>398</v>
      </c>
      <c r="F19" s="7" t="s">
        <v>206</v>
      </c>
      <c r="G19" s="7" t="s">
        <v>207</v>
      </c>
      <c r="H19" s="7" t="s">
        <v>208</v>
      </c>
      <c r="I19" s="7"/>
      <c r="J19" s="19" t="s">
        <v>270</v>
      </c>
      <c r="K19" s="16"/>
      <c r="L19" s="7"/>
      <c r="M19" s="14"/>
      <c r="N19" s="7" t="s">
        <v>206</v>
      </c>
      <c r="O19" s="7" t="s">
        <v>207</v>
      </c>
      <c r="P19" s="7" t="s">
        <v>208</v>
      </c>
    </row>
    <row r="20" spans="1:34" ht="27" x14ac:dyDescent="0.3">
      <c r="A20" t="s">
        <v>28</v>
      </c>
      <c r="B20" s="46" t="s">
        <v>417</v>
      </c>
      <c r="C20" s="33" t="str">
        <f>IF(OR('Raw Inc Data'!BS9="s",'Raw Inc Data'!BT9="s",'Raw Inc Data'!BU9="s")," (s)","")</f>
        <v/>
      </c>
      <c r="D20" t="s">
        <v>28</v>
      </c>
      <c r="E20" s="46" t="str">
        <f>CONCATENATE(B20,C20)</f>
        <v>R1
(Lowest)</v>
      </c>
      <c r="F20" s="13">
        <f>'Raw Inc Data'!D9</f>
        <v>29.65001728</v>
      </c>
      <c r="G20" s="13">
        <f>'Raw Inc Data'!U9</f>
        <v>30.212533959000002</v>
      </c>
      <c r="H20" s="13">
        <f>'Raw Inc Data'!AL9</f>
        <v>26.918553957</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26.622631739999999</v>
      </c>
      <c r="G21" s="13">
        <f>'Raw Inc Data'!U10</f>
        <v>27.511575381</v>
      </c>
      <c r="H21" s="13">
        <f>'Raw Inc Data'!AL10</f>
        <v>28.870831707000001</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25.740813902999999</v>
      </c>
      <c r="G22" s="13">
        <f>'Raw Inc Data'!U11</f>
        <v>25.670711184999998</v>
      </c>
      <c r="H22" s="13">
        <f>'Raw Inc Data'!AL11</f>
        <v>26.094621869000001</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26.489081029000001</v>
      </c>
      <c r="G23" s="13">
        <f>'Raw Inc Data'!U12</f>
        <v>24.69717185</v>
      </c>
      <c r="H23" s="13">
        <f>'Raw Inc Data'!AL12</f>
        <v>25.138829549</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418</v>
      </c>
      <c r="C24" s="33" t="str">
        <f>IF(OR('Raw Inc Data'!BS13="s",'Raw Inc Data'!BT13="s",'Raw Inc Data'!BU13="s")," (s)","")</f>
        <v/>
      </c>
      <c r="D24"/>
      <c r="E24" s="46" t="str">
        <f t="shared" si="1"/>
        <v>Rural R5
(Highest)</v>
      </c>
      <c r="F24" s="13">
        <f>'Raw Inc Data'!D13</f>
        <v>24.165391386</v>
      </c>
      <c r="G24" s="13">
        <f>'Raw Inc Data'!U13</f>
        <v>23.691949129000001</v>
      </c>
      <c r="H24" s="13">
        <f>'Raw Inc Data'!AL13</f>
        <v>24.402813102</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419</v>
      </c>
      <c r="C25" s="33" t="str">
        <f>IF(OR('Raw Inc Data'!BS14="s",'Raw Inc Data'!BT14="s",'Raw Inc Data'!BU14="s")," (s)","")</f>
        <v/>
      </c>
      <c r="D25" t="s">
        <v>28</v>
      </c>
      <c r="E25" s="46" t="str">
        <f t="shared" si="1"/>
        <v>U1
(Lowest)</v>
      </c>
      <c r="F25" s="13">
        <f>'Raw Inc Data'!D14</f>
        <v>26.057440415999999</v>
      </c>
      <c r="G25" s="13">
        <f>'Raw Inc Data'!U14</f>
        <v>26.622367597</v>
      </c>
      <c r="H25" s="13">
        <f>'Raw Inc Data'!AL14</f>
        <v>26.293421521999999</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25.119427065</v>
      </c>
      <c r="G26" s="13">
        <f>'Raw Inc Data'!U15</f>
        <v>25.950785218</v>
      </c>
      <c r="H26" s="13">
        <f>'Raw Inc Data'!AL15</f>
        <v>26.172451284000001</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24.601241487999999</v>
      </c>
      <c r="G27" s="13">
        <f>'Raw Inc Data'!U16</f>
        <v>24.852290152999998</v>
      </c>
      <c r="H27" s="13">
        <f>'Raw Inc Data'!AL16</f>
        <v>25.735050520000001</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23.551317334</v>
      </c>
      <c r="G28" s="13">
        <f>'Raw Inc Data'!U17</f>
        <v>23.975696385999999</v>
      </c>
      <c r="H28" s="13">
        <f>'Raw Inc Data'!AL17</f>
        <v>24.192649716999998</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420</v>
      </c>
      <c r="C29" s="33" t="str">
        <f>IF(OR('Raw Inc Data'!BS18="s",'Raw Inc Data'!BT18="s",'Raw Inc Data'!BU18="s")," (s)","")</f>
        <v/>
      </c>
      <c r="D29"/>
      <c r="E29" s="46" t="str">
        <f t="shared" si="1"/>
        <v>Urban U5
(Highest)</v>
      </c>
      <c r="F29" s="13">
        <f>'Raw Inc Data'!D18</f>
        <v>21.474355336999999</v>
      </c>
      <c r="G29" s="13">
        <f>'Raw Inc Data'!U18</f>
        <v>20.995938832</v>
      </c>
      <c r="H29" s="13">
        <f>'Raw Inc Data'!AL18</f>
        <v>21.546742321</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248</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403</v>
      </c>
      <c r="G33" s="36" t="s">
        <v>404</v>
      </c>
      <c r="H33" t="s">
        <v>405</v>
      </c>
      <c r="I33"/>
      <c r="J33" s="43" t="s">
        <v>402</v>
      </c>
      <c r="K33" s="6"/>
      <c r="L33" s="37"/>
      <c r="M33" s="36"/>
      <c r="N33" s="36"/>
      <c r="O33" s="36"/>
      <c r="R33" s="35"/>
      <c r="V33"/>
      <c r="W33"/>
      <c r="X33"/>
      <c r="AF33" s="6"/>
      <c r="AG33" s="6"/>
      <c r="AH33" s="6"/>
    </row>
    <row r="34" spans="2:34" x14ac:dyDescent="0.3">
      <c r="B34"/>
      <c r="D34"/>
      <c r="E34" s="27" t="s">
        <v>274</v>
      </c>
      <c r="F34" s="28" t="str">
        <f>IF('Raw Inc Data'!BN9="r","*","")</f>
        <v>*</v>
      </c>
      <c r="G34" s="28" t="str">
        <f>IF('Raw Inc Data'!BO9="r","*","")</f>
        <v>*</v>
      </c>
      <c r="H34" s="28" t="str">
        <f>IF('Raw Inc Data'!BP9="r","*","")</f>
        <v>*</v>
      </c>
      <c r="I34" s="26"/>
      <c r="J34" s="44" t="s">
        <v>274</v>
      </c>
      <c r="K34" s="44" t="s">
        <v>406</v>
      </c>
      <c r="L34" s="44" t="s">
        <v>408</v>
      </c>
      <c r="M34" s="44" t="s">
        <v>409</v>
      </c>
      <c r="N34"/>
      <c r="O34" s="35"/>
    </row>
    <row r="35" spans="2:34" x14ac:dyDescent="0.3">
      <c r="B35"/>
      <c r="D35"/>
      <c r="E35" s="27" t="s">
        <v>273</v>
      </c>
      <c r="F35" s="28" t="str">
        <f>IF('Raw Inc Data'!BN14="u","*","")</f>
        <v>*</v>
      </c>
      <c r="G35" s="28" t="str">
        <f>IF('Raw Inc Data'!BO14="u","*","")</f>
        <v>*</v>
      </c>
      <c r="H35" s="28" t="str">
        <f>IF('Raw Inc Data'!BP14="u","*","")</f>
        <v>*</v>
      </c>
      <c r="I35" s="38"/>
      <c r="J35" s="44" t="s">
        <v>273</v>
      </c>
      <c r="K35" s="44" t="s">
        <v>407</v>
      </c>
      <c r="L35" s="44" t="s">
        <v>411</v>
      </c>
      <c r="M35" s="44" t="s">
        <v>410</v>
      </c>
      <c r="N35"/>
      <c r="O35" s="35"/>
    </row>
    <row r="36" spans="2:34" x14ac:dyDescent="0.3">
      <c r="B36"/>
      <c r="D36"/>
      <c r="E36" s="39" t="s">
        <v>276</v>
      </c>
      <c r="F36" s="40"/>
      <c r="G36" s="28" t="str">
        <f>IF('Raw Inc Data'!BQ9="a"," (a)","")</f>
        <v xml:space="preserve"> (a)</v>
      </c>
      <c r="H36" s="28" t="str">
        <f>IF('Raw Inc Data'!BR9="b"," (b)","")</f>
        <v xml:space="preserve"> (b)</v>
      </c>
      <c r="I36" s="26"/>
      <c r="J36" s="44" t="s">
        <v>276</v>
      </c>
      <c r="K36" s="44"/>
      <c r="L36" s="44" t="s">
        <v>412</v>
      </c>
      <c r="M36" s="44" t="s">
        <v>413</v>
      </c>
      <c r="N36" s="6"/>
      <c r="O36" s="35"/>
    </row>
    <row r="37" spans="2:34" x14ac:dyDescent="0.3">
      <c r="B37"/>
      <c r="D37"/>
      <c r="E37" s="39" t="s">
        <v>275</v>
      </c>
      <c r="F37" s="40"/>
      <c r="G37" s="28" t="str">
        <f>IF('Raw Inc Data'!BQ14="a"," (a)","")</f>
        <v xml:space="preserve"> (a)</v>
      </c>
      <c r="H37" s="28" t="str">
        <f>IF('Raw Inc Data'!BR14="b"," (b)","")</f>
        <v xml:space="preserve"> (b)</v>
      </c>
      <c r="I37" s="26"/>
      <c r="J37" s="45" t="s">
        <v>275</v>
      </c>
      <c r="K37" s="44"/>
      <c r="L37" s="44" t="s">
        <v>414</v>
      </c>
      <c r="M37" s="28" t="s">
        <v>415</v>
      </c>
      <c r="N37" s="6"/>
      <c r="O37" s="35"/>
    </row>
    <row r="38" spans="2:34" x14ac:dyDescent="0.3">
      <c r="B38"/>
      <c r="D38"/>
      <c r="E38" s="27" t="s">
        <v>380</v>
      </c>
      <c r="F38" s="29" t="str">
        <f>CONCATENATE(F$19,F34)</f>
        <v>2012/13*</v>
      </c>
      <c r="G38" s="29" t="str">
        <f>CONCATENATE(G$19,G34,G36)</f>
        <v>2017/18* (a)</v>
      </c>
      <c r="H38" s="29" t="str">
        <f>CONCATENATE(H$19,H34,H36)</f>
        <v>2022/23* (b)</v>
      </c>
      <c r="I38" s="6"/>
      <c r="J38" s="44"/>
      <c r="K38" s="44"/>
      <c r="L38" s="44"/>
      <c r="M38" s="28"/>
      <c r="N38" s="6"/>
      <c r="O38" s="35"/>
    </row>
    <row r="39" spans="2:34" x14ac:dyDescent="0.3">
      <c r="B39"/>
      <c r="D39"/>
      <c r="E39" s="27" t="s">
        <v>381</v>
      </c>
      <c r="F39" s="29" t="str">
        <f>CONCATENATE(F$19,F35)</f>
        <v>2012/13*</v>
      </c>
      <c r="G39" s="29" t="str">
        <f>CONCATENATE(G$19,G35,G37)</f>
        <v>2017/18* (a)</v>
      </c>
      <c r="H39" s="29" t="str">
        <f>CONCATENATE(H$19,H35,H37)</f>
        <v>2022/23* (b)</v>
      </c>
      <c r="I39" s="6"/>
      <c r="J39" s="28"/>
      <c r="K39" s="28"/>
      <c r="L39" s="28"/>
      <c r="M39" s="28"/>
      <c r="N39" s="6"/>
      <c r="O39" s="35"/>
    </row>
    <row r="40" spans="2:34" x14ac:dyDescent="0.3">
      <c r="B40"/>
      <c r="D40"/>
      <c r="J40" s="6"/>
      <c r="K40" s="6"/>
      <c r="L40" s="6"/>
      <c r="M40" s="6"/>
      <c r="N40" s="6"/>
      <c r="O40" s="35"/>
    </row>
    <row r="41" spans="2:34" x14ac:dyDescent="0.3">
      <c r="B41" s="55" t="s">
        <v>427</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C15" sqref="C15"/>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430</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2"/>
      <c r="BE5" s="102"/>
      <c r="BF5" s="102"/>
    </row>
    <row r="6" spans="1:93" x14ac:dyDescent="0.3">
      <c r="A6" s="10"/>
      <c r="B6" t="s">
        <v>444</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2"/>
      <c r="BE6" s="102"/>
      <c r="BF6" s="102"/>
    </row>
    <row r="7" spans="1:93" x14ac:dyDescent="0.3">
      <c r="A7" s="10"/>
      <c r="B7" t="s">
        <v>0</v>
      </c>
      <c r="C7" s="105" t="s">
        <v>1</v>
      </c>
      <c r="D7" s="106" t="s">
        <v>2</v>
      </c>
      <c r="E7" s="107" t="s">
        <v>3</v>
      </c>
      <c r="F7" s="106" t="s">
        <v>4</v>
      </c>
      <c r="G7" s="106" t="s">
        <v>5</v>
      </c>
      <c r="H7" s="106" t="s">
        <v>6</v>
      </c>
      <c r="I7" s="108" t="s">
        <v>7</v>
      </c>
      <c r="J7" s="106" t="s">
        <v>155</v>
      </c>
      <c r="K7" s="106" t="s">
        <v>156</v>
      </c>
      <c r="L7" s="106" t="s">
        <v>8</v>
      </c>
      <c r="M7" s="106" t="s">
        <v>9</v>
      </c>
      <c r="N7" s="106" t="s">
        <v>10</v>
      </c>
      <c r="O7" s="106" t="s">
        <v>11</v>
      </c>
      <c r="P7" s="106" t="s">
        <v>12</v>
      </c>
      <c r="Q7" s="107" t="s">
        <v>13</v>
      </c>
      <c r="R7" s="106" t="s">
        <v>14</v>
      </c>
      <c r="S7" s="106" t="s">
        <v>15</v>
      </c>
      <c r="T7" s="106" t="s">
        <v>16</v>
      </c>
      <c r="U7" s="108" t="s">
        <v>17</v>
      </c>
      <c r="V7" s="106" t="s">
        <v>157</v>
      </c>
      <c r="W7" s="106" t="s">
        <v>158</v>
      </c>
      <c r="X7" s="106" t="s">
        <v>18</v>
      </c>
      <c r="Y7" s="106" t="s">
        <v>19</v>
      </c>
      <c r="Z7" s="106" t="s">
        <v>20</v>
      </c>
      <c r="AA7" s="106" t="s">
        <v>210</v>
      </c>
      <c r="AB7" s="106" t="s">
        <v>211</v>
      </c>
      <c r="AC7" s="107" t="s">
        <v>212</v>
      </c>
      <c r="AD7" s="106" t="s">
        <v>213</v>
      </c>
      <c r="AE7" s="106" t="s">
        <v>214</v>
      </c>
      <c r="AF7" s="106" t="s">
        <v>215</v>
      </c>
      <c r="AG7" s="108" t="s">
        <v>216</v>
      </c>
      <c r="AH7" s="106" t="s">
        <v>217</v>
      </c>
      <c r="AI7" s="106" t="s">
        <v>218</v>
      </c>
      <c r="AJ7" s="106" t="s">
        <v>219</v>
      </c>
      <c r="AK7" s="106" t="s">
        <v>220</v>
      </c>
      <c r="AL7" s="106" t="s">
        <v>221</v>
      </c>
      <c r="AM7" s="106" t="s">
        <v>222</v>
      </c>
      <c r="AN7" s="106" t="s">
        <v>223</v>
      </c>
      <c r="AO7" s="106" t="s">
        <v>224</v>
      </c>
      <c r="AP7" s="106" t="s">
        <v>225</v>
      </c>
      <c r="AQ7" s="106" t="s">
        <v>21</v>
      </c>
      <c r="AR7" s="106" t="s">
        <v>22</v>
      </c>
      <c r="AS7" s="106" t="s">
        <v>23</v>
      </c>
      <c r="AT7" s="106" t="s">
        <v>24</v>
      </c>
      <c r="AU7" s="105" t="s">
        <v>159</v>
      </c>
      <c r="AV7" s="105" t="s">
        <v>160</v>
      </c>
      <c r="AW7" s="105" t="s">
        <v>226</v>
      </c>
      <c r="AX7" s="105" t="s">
        <v>161</v>
      </c>
      <c r="AY7" s="105" t="s">
        <v>227</v>
      </c>
      <c r="AZ7" s="105" t="s">
        <v>25</v>
      </c>
      <c r="BA7" s="105" t="s">
        <v>26</v>
      </c>
      <c r="BB7" s="105" t="s">
        <v>228</v>
      </c>
      <c r="BC7" s="109" t="s">
        <v>27</v>
      </c>
      <c r="BD7" s="110" t="s">
        <v>131</v>
      </c>
      <c r="BE7" s="110" t="s">
        <v>132</v>
      </c>
      <c r="BF7" s="110" t="s">
        <v>229</v>
      </c>
    </row>
    <row r="8" spans="1:93" s="3" customFormat="1" x14ac:dyDescent="0.3">
      <c r="A8" s="10" t="s">
        <v>421</v>
      </c>
      <c r="B8" s="3" t="s">
        <v>162</v>
      </c>
      <c r="C8" s="111">
        <v>28342</v>
      </c>
      <c r="D8" s="118">
        <v>130408</v>
      </c>
      <c r="E8" s="107">
        <v>25.927267387000001</v>
      </c>
      <c r="F8" s="112">
        <v>23.250114850999999</v>
      </c>
      <c r="G8" s="112">
        <v>28.912682732</v>
      </c>
      <c r="H8" s="112">
        <v>0.66193773099999997</v>
      </c>
      <c r="I8" s="113">
        <v>21.733329244</v>
      </c>
      <c r="J8" s="112">
        <v>21.481773928999999</v>
      </c>
      <c r="K8" s="112">
        <v>21.987830315</v>
      </c>
      <c r="L8" s="112">
        <v>0.97598018360000005</v>
      </c>
      <c r="M8" s="112">
        <v>0.87520412469999997</v>
      </c>
      <c r="N8" s="112">
        <v>1.08836018</v>
      </c>
      <c r="O8" s="118">
        <v>31610</v>
      </c>
      <c r="P8" s="118">
        <v>143833</v>
      </c>
      <c r="Q8" s="107">
        <v>25.403863042000001</v>
      </c>
      <c r="R8" s="112">
        <v>22.818076748999999</v>
      </c>
      <c r="S8" s="112">
        <v>28.282675379000001</v>
      </c>
      <c r="T8" s="112">
        <v>0.64510453830000003</v>
      </c>
      <c r="U8" s="113">
        <v>21.976875960000001</v>
      </c>
      <c r="V8" s="112">
        <v>21.735935250000001</v>
      </c>
      <c r="W8" s="112">
        <v>22.220487474999999</v>
      </c>
      <c r="X8" s="112">
        <v>0.97508966959999999</v>
      </c>
      <c r="Y8" s="112">
        <v>0.87583809130000001</v>
      </c>
      <c r="Z8" s="112">
        <v>1.0855886187999999</v>
      </c>
      <c r="AA8" s="118">
        <v>35769</v>
      </c>
      <c r="AB8" s="118">
        <v>158341</v>
      </c>
      <c r="AC8" s="107">
        <v>25.611783454000001</v>
      </c>
      <c r="AD8" s="112">
        <v>23.033591080000001</v>
      </c>
      <c r="AE8" s="112">
        <v>28.478557661</v>
      </c>
      <c r="AF8" s="112">
        <v>0.97158112119999995</v>
      </c>
      <c r="AG8" s="113">
        <v>22.589853544</v>
      </c>
      <c r="AH8" s="112">
        <v>22.35695879</v>
      </c>
      <c r="AI8" s="112">
        <v>22.825174387000001</v>
      </c>
      <c r="AJ8" s="112">
        <v>1.0019303691999999</v>
      </c>
      <c r="AK8" s="112">
        <v>0.9010717452</v>
      </c>
      <c r="AL8" s="112">
        <v>1.1140782852</v>
      </c>
      <c r="AM8" s="112">
        <v>0.88445688430000002</v>
      </c>
      <c r="AN8" s="112">
        <v>1.0081845981999999</v>
      </c>
      <c r="AO8" s="112">
        <v>0.90322310669999994</v>
      </c>
      <c r="AP8" s="112">
        <v>1.1253434246</v>
      </c>
      <c r="AQ8" s="112">
        <v>0.71823297090000005</v>
      </c>
      <c r="AR8" s="112">
        <v>0.97981259119999997</v>
      </c>
      <c r="AS8" s="112">
        <v>0.87706608340000003</v>
      </c>
      <c r="AT8" s="112">
        <v>1.0945956434999999</v>
      </c>
      <c r="AU8" s="111" t="s">
        <v>28</v>
      </c>
      <c r="AV8" s="111" t="s">
        <v>28</v>
      </c>
      <c r="AW8" s="111" t="s">
        <v>28</v>
      </c>
      <c r="AX8" s="111" t="s">
        <v>28</v>
      </c>
      <c r="AY8" s="111" t="s">
        <v>28</v>
      </c>
      <c r="AZ8" s="111" t="s">
        <v>28</v>
      </c>
      <c r="BA8" s="111" t="s">
        <v>28</v>
      </c>
      <c r="BB8" s="111" t="s">
        <v>28</v>
      </c>
      <c r="BC8" s="109" t="s">
        <v>28</v>
      </c>
      <c r="BD8" s="110">
        <v>28342</v>
      </c>
      <c r="BE8" s="110">
        <v>31610</v>
      </c>
      <c r="BF8" s="110">
        <v>35769</v>
      </c>
      <c r="BG8" s="43"/>
      <c r="BH8" s="43"/>
      <c r="BI8" s="43"/>
      <c r="BJ8" s="43"/>
      <c r="BK8" s="43"/>
      <c r="BL8" s="43"/>
      <c r="BM8" s="43"/>
      <c r="BN8" s="43"/>
      <c r="BO8" s="43"/>
      <c r="BP8" s="43"/>
      <c r="BQ8" s="43"/>
      <c r="BR8" s="43"/>
      <c r="BS8" s="43"/>
      <c r="BT8" s="43"/>
      <c r="BU8" s="43"/>
      <c r="BV8" s="43"/>
      <c r="BW8" s="43"/>
    </row>
    <row r="9" spans="1:93" x14ac:dyDescent="0.3">
      <c r="A9" s="10"/>
      <c r="B9" t="s">
        <v>163</v>
      </c>
      <c r="C9" s="105">
        <v>128728</v>
      </c>
      <c r="D9" s="119">
        <v>567585</v>
      </c>
      <c r="E9" s="114">
        <v>25.599576502000001</v>
      </c>
      <c r="F9" s="106">
        <v>23.005563587000001</v>
      </c>
      <c r="G9" s="106">
        <v>28.486079665999998</v>
      </c>
      <c r="H9" s="106">
        <v>0.49691257960000002</v>
      </c>
      <c r="I9" s="108">
        <v>22.679951021000001</v>
      </c>
      <c r="J9" s="106">
        <v>22.556393834000001</v>
      </c>
      <c r="K9" s="106">
        <v>22.804185016000002</v>
      </c>
      <c r="L9" s="106">
        <v>0.96364491490000004</v>
      </c>
      <c r="M9" s="106">
        <v>0.86599848099999999</v>
      </c>
      <c r="N9" s="106">
        <v>1.0723015599000001</v>
      </c>
      <c r="O9" s="119">
        <v>142599</v>
      </c>
      <c r="P9" s="119">
        <v>614138</v>
      </c>
      <c r="Q9" s="114">
        <v>25.283556808</v>
      </c>
      <c r="R9" s="106">
        <v>22.765159579999999</v>
      </c>
      <c r="S9" s="106">
        <v>28.080551889999999</v>
      </c>
      <c r="T9" s="106">
        <v>0.57555214460000004</v>
      </c>
      <c r="U9" s="108">
        <v>23.219374147</v>
      </c>
      <c r="V9" s="106">
        <v>23.099171564999999</v>
      </c>
      <c r="W9" s="106">
        <v>23.340202233999999</v>
      </c>
      <c r="X9" s="106">
        <v>0.97047189290000002</v>
      </c>
      <c r="Y9" s="106">
        <v>0.87380694410000004</v>
      </c>
      <c r="Z9" s="106">
        <v>1.0778304079000001</v>
      </c>
      <c r="AA9" s="119">
        <v>158310</v>
      </c>
      <c r="AB9" s="119">
        <v>648448</v>
      </c>
      <c r="AC9" s="114">
        <v>24.941696139000001</v>
      </c>
      <c r="AD9" s="106">
        <v>22.509696778999999</v>
      </c>
      <c r="AE9" s="106">
        <v>27.636454297</v>
      </c>
      <c r="AF9" s="106">
        <v>0.63861676609999996</v>
      </c>
      <c r="AG9" s="108">
        <v>24.413676964</v>
      </c>
      <c r="AH9" s="106">
        <v>24.293711045999999</v>
      </c>
      <c r="AI9" s="106">
        <v>24.534235292000002</v>
      </c>
      <c r="AJ9" s="106">
        <v>0.97571662140000004</v>
      </c>
      <c r="AK9" s="106">
        <v>0.88057705330000002</v>
      </c>
      <c r="AL9" s="106">
        <v>1.0811352871</v>
      </c>
      <c r="AM9" s="106">
        <v>0.79774645629999996</v>
      </c>
      <c r="AN9" s="106">
        <v>0.98647893289999999</v>
      </c>
      <c r="AO9" s="106">
        <v>0.8889354652</v>
      </c>
      <c r="AP9" s="106">
        <v>1.0947259088000001</v>
      </c>
      <c r="AQ9" s="106">
        <v>0.81880634009999997</v>
      </c>
      <c r="AR9" s="106">
        <v>0.98765527649999996</v>
      </c>
      <c r="AS9" s="106">
        <v>0.88807621999999997</v>
      </c>
      <c r="AT9" s="106">
        <v>1.0984000282999999</v>
      </c>
      <c r="AU9" s="105" t="s">
        <v>28</v>
      </c>
      <c r="AV9" s="105" t="s">
        <v>28</v>
      </c>
      <c r="AW9" s="105" t="s">
        <v>28</v>
      </c>
      <c r="AX9" s="105" t="s">
        <v>28</v>
      </c>
      <c r="AY9" s="105" t="s">
        <v>28</v>
      </c>
      <c r="AZ9" s="105" t="s">
        <v>28</v>
      </c>
      <c r="BA9" s="105" t="s">
        <v>28</v>
      </c>
      <c r="BB9" s="105" t="s">
        <v>28</v>
      </c>
      <c r="BC9" s="115" t="s">
        <v>28</v>
      </c>
      <c r="BD9" s="116">
        <v>128728</v>
      </c>
      <c r="BE9" s="116">
        <v>142599</v>
      </c>
      <c r="BF9" s="116">
        <v>158310</v>
      </c>
    </row>
    <row r="10" spans="1:93" x14ac:dyDescent="0.3">
      <c r="A10" s="10"/>
      <c r="B10" t="s">
        <v>165</v>
      </c>
      <c r="C10" s="105">
        <v>26857</v>
      </c>
      <c r="D10" s="119">
        <v>95368</v>
      </c>
      <c r="E10" s="114">
        <v>29.996068690000001</v>
      </c>
      <c r="F10" s="106">
        <v>26.902318775000001</v>
      </c>
      <c r="G10" s="106">
        <v>33.445597919999997</v>
      </c>
      <c r="H10" s="106">
        <v>2.8749107499999999E-2</v>
      </c>
      <c r="I10" s="108">
        <v>28.161437799000002</v>
      </c>
      <c r="J10" s="106">
        <v>27.826642197000002</v>
      </c>
      <c r="K10" s="106">
        <v>28.500261485999999</v>
      </c>
      <c r="L10" s="106">
        <v>1.12914208</v>
      </c>
      <c r="M10" s="106">
        <v>1.0126840451000001</v>
      </c>
      <c r="N10" s="106">
        <v>1.2589927165000001</v>
      </c>
      <c r="O10" s="119">
        <v>29333</v>
      </c>
      <c r="P10" s="119">
        <v>100373</v>
      </c>
      <c r="Q10" s="114">
        <v>30.053877559</v>
      </c>
      <c r="R10" s="106">
        <v>26.989304805</v>
      </c>
      <c r="S10" s="106">
        <v>33.466425416</v>
      </c>
      <c r="T10" s="106">
        <v>9.2276315999999994E-3</v>
      </c>
      <c r="U10" s="108">
        <v>29.223994501</v>
      </c>
      <c r="V10" s="106">
        <v>28.89146758</v>
      </c>
      <c r="W10" s="106">
        <v>29.560348646000001</v>
      </c>
      <c r="X10" s="106">
        <v>1.1535735919000001</v>
      </c>
      <c r="Y10" s="106">
        <v>1.0359445043</v>
      </c>
      <c r="Z10" s="106">
        <v>1.2845591888000001</v>
      </c>
      <c r="AA10" s="119">
        <v>32781</v>
      </c>
      <c r="AB10" s="119">
        <v>106140</v>
      </c>
      <c r="AC10" s="114">
        <v>30.763596968000002</v>
      </c>
      <c r="AD10" s="106">
        <v>27.658339952999999</v>
      </c>
      <c r="AE10" s="106">
        <v>34.217487384999998</v>
      </c>
      <c r="AF10" s="106">
        <v>6.4603740000000005E-4</v>
      </c>
      <c r="AG10" s="108">
        <v>30.884680611</v>
      </c>
      <c r="AH10" s="106">
        <v>30.552150053999998</v>
      </c>
      <c r="AI10" s="106">
        <v>31.22083044</v>
      </c>
      <c r="AJ10" s="106">
        <v>1.2034687909999999</v>
      </c>
      <c r="AK10" s="106">
        <v>1.0819914517</v>
      </c>
      <c r="AL10" s="106">
        <v>1.3385846335</v>
      </c>
      <c r="AM10" s="106">
        <v>0.67866636670000002</v>
      </c>
      <c r="AN10" s="106">
        <v>1.0236149031999999</v>
      </c>
      <c r="AO10" s="106">
        <v>0.91660166129999998</v>
      </c>
      <c r="AP10" s="106">
        <v>1.1431219409</v>
      </c>
      <c r="AQ10" s="106">
        <v>0.9728395701</v>
      </c>
      <c r="AR10" s="106">
        <v>1.0019272148</v>
      </c>
      <c r="AS10" s="106">
        <v>0.89681084010000001</v>
      </c>
      <c r="AT10" s="106">
        <v>1.1193644176999999</v>
      </c>
      <c r="AU10" s="105" t="s">
        <v>28</v>
      </c>
      <c r="AV10" s="105">
        <v>2</v>
      </c>
      <c r="AW10" s="105">
        <v>3</v>
      </c>
      <c r="AX10" s="105" t="s">
        <v>28</v>
      </c>
      <c r="AY10" s="105" t="s">
        <v>28</v>
      </c>
      <c r="AZ10" s="105" t="s">
        <v>28</v>
      </c>
      <c r="BA10" s="105" t="s">
        <v>28</v>
      </c>
      <c r="BB10" s="105" t="s">
        <v>28</v>
      </c>
      <c r="BC10" s="115" t="s">
        <v>234</v>
      </c>
      <c r="BD10" s="116">
        <v>26857</v>
      </c>
      <c r="BE10" s="116">
        <v>29333</v>
      </c>
      <c r="BF10" s="116">
        <v>32781</v>
      </c>
    </row>
    <row r="11" spans="1:93" x14ac:dyDescent="0.3">
      <c r="A11" s="10"/>
      <c r="B11" t="s">
        <v>164</v>
      </c>
      <c r="C11" s="105">
        <v>36365</v>
      </c>
      <c r="D11" s="119">
        <v>126913</v>
      </c>
      <c r="E11" s="114">
        <v>29.571989171999999</v>
      </c>
      <c r="F11" s="106">
        <v>26.547737956999999</v>
      </c>
      <c r="G11" s="106">
        <v>32.940755441999997</v>
      </c>
      <c r="H11" s="106">
        <v>5.14261014E-2</v>
      </c>
      <c r="I11" s="108">
        <v>28.653487034000001</v>
      </c>
      <c r="J11" s="106">
        <v>28.360496316999999</v>
      </c>
      <c r="K11" s="106">
        <v>28.949504622999999</v>
      </c>
      <c r="L11" s="106">
        <v>1.1131784538</v>
      </c>
      <c r="M11" s="106">
        <v>0.99933655860000004</v>
      </c>
      <c r="N11" s="106">
        <v>1.2399889299</v>
      </c>
      <c r="O11" s="119">
        <v>37318</v>
      </c>
      <c r="P11" s="119">
        <v>130455</v>
      </c>
      <c r="Q11" s="114">
        <v>29.337332487000001</v>
      </c>
      <c r="R11" s="106">
        <v>26.365424902000001</v>
      </c>
      <c r="S11" s="106">
        <v>32.644233143999998</v>
      </c>
      <c r="T11" s="106">
        <v>2.9345132600000001E-2</v>
      </c>
      <c r="U11" s="108">
        <v>28.606032731999999</v>
      </c>
      <c r="V11" s="106">
        <v>28.317267262000001</v>
      </c>
      <c r="W11" s="106">
        <v>28.897742888</v>
      </c>
      <c r="X11" s="106">
        <v>1.1260700702999999</v>
      </c>
      <c r="Y11" s="106">
        <v>1.0119977979000001</v>
      </c>
      <c r="Z11" s="106">
        <v>1.2530005557999999</v>
      </c>
      <c r="AA11" s="119">
        <v>39573</v>
      </c>
      <c r="AB11" s="119">
        <v>134350</v>
      </c>
      <c r="AC11" s="114">
        <v>29.509581296</v>
      </c>
      <c r="AD11" s="106">
        <v>26.561888912000001</v>
      </c>
      <c r="AE11" s="106">
        <v>32.784392375000003</v>
      </c>
      <c r="AF11" s="106">
        <v>7.4893221000000001E-3</v>
      </c>
      <c r="AG11" s="108">
        <v>29.455154447000002</v>
      </c>
      <c r="AH11" s="106">
        <v>29.166371056999999</v>
      </c>
      <c r="AI11" s="106">
        <v>29.746797152999999</v>
      </c>
      <c r="AJ11" s="106">
        <v>1.1544118252</v>
      </c>
      <c r="AK11" s="106">
        <v>1.0390983982999999</v>
      </c>
      <c r="AL11" s="106">
        <v>1.2825221022</v>
      </c>
      <c r="AM11" s="106">
        <v>0.91583194379999999</v>
      </c>
      <c r="AN11" s="106">
        <v>1.0058713180000001</v>
      </c>
      <c r="AO11" s="106">
        <v>0.90238629820000005</v>
      </c>
      <c r="AP11" s="106">
        <v>1.1212239264999999</v>
      </c>
      <c r="AQ11" s="106">
        <v>0.88625594460000001</v>
      </c>
      <c r="AR11" s="106">
        <v>0.99206490020000004</v>
      </c>
      <c r="AS11" s="106">
        <v>0.88947287159999999</v>
      </c>
      <c r="AT11" s="106">
        <v>1.1064899196</v>
      </c>
      <c r="AU11" s="105" t="s">
        <v>28</v>
      </c>
      <c r="AV11" s="105" t="s">
        <v>28</v>
      </c>
      <c r="AW11" s="105">
        <v>3</v>
      </c>
      <c r="AX11" s="105" t="s">
        <v>28</v>
      </c>
      <c r="AY11" s="105" t="s">
        <v>28</v>
      </c>
      <c r="AZ11" s="105" t="s">
        <v>28</v>
      </c>
      <c r="BA11" s="105" t="s">
        <v>28</v>
      </c>
      <c r="BB11" s="105" t="s">
        <v>28</v>
      </c>
      <c r="BC11" s="115">
        <v>-3</v>
      </c>
      <c r="BD11" s="116">
        <v>36365</v>
      </c>
      <c r="BE11" s="116">
        <v>37318</v>
      </c>
      <c r="BF11" s="116">
        <v>39573</v>
      </c>
      <c r="BQ11" s="52"/>
      <c r="CC11" s="4"/>
      <c r="CO11" s="4"/>
    </row>
    <row r="12" spans="1:93" x14ac:dyDescent="0.3">
      <c r="A12" s="10"/>
      <c r="B12" t="s">
        <v>166</v>
      </c>
      <c r="C12" s="105">
        <v>11478</v>
      </c>
      <c r="D12" s="119">
        <v>47037</v>
      </c>
      <c r="E12" s="114">
        <v>40.291644165999998</v>
      </c>
      <c r="F12" s="106">
        <v>36.048129474</v>
      </c>
      <c r="G12" s="106">
        <v>45.034697037000001</v>
      </c>
      <c r="H12" s="106">
        <v>2.2039280000000001E-13</v>
      </c>
      <c r="I12" s="108">
        <v>24.402066458</v>
      </c>
      <c r="J12" s="106">
        <v>23.959707227999999</v>
      </c>
      <c r="K12" s="106">
        <v>24.852592803</v>
      </c>
      <c r="L12" s="106">
        <v>1.5166984504000001</v>
      </c>
      <c r="M12" s="106">
        <v>1.3569598174999999</v>
      </c>
      <c r="N12" s="106">
        <v>1.6952412000999999</v>
      </c>
      <c r="O12" s="119">
        <v>12989</v>
      </c>
      <c r="P12" s="119">
        <v>49421</v>
      </c>
      <c r="Q12" s="114">
        <v>41.510775559000002</v>
      </c>
      <c r="R12" s="106">
        <v>37.181119324999997</v>
      </c>
      <c r="S12" s="106">
        <v>46.344610351</v>
      </c>
      <c r="T12" s="106">
        <v>1.146192E-16</v>
      </c>
      <c r="U12" s="108">
        <v>26.282349608000001</v>
      </c>
      <c r="V12" s="106">
        <v>25.834228474</v>
      </c>
      <c r="W12" s="106">
        <v>26.738243862000001</v>
      </c>
      <c r="X12" s="106">
        <v>1.5933296585000001</v>
      </c>
      <c r="Y12" s="106">
        <v>1.4271422144999999</v>
      </c>
      <c r="Z12" s="106">
        <v>1.7788692499000001</v>
      </c>
      <c r="AA12" s="119">
        <v>13703</v>
      </c>
      <c r="AB12" s="119">
        <v>49984</v>
      </c>
      <c r="AC12" s="114">
        <v>41.212073893000003</v>
      </c>
      <c r="AD12" s="106">
        <v>36.972174162999998</v>
      </c>
      <c r="AE12" s="106">
        <v>45.938197389999999</v>
      </c>
      <c r="AF12" s="106">
        <v>6.5585300000000002E-18</v>
      </c>
      <c r="AG12" s="108">
        <v>27.414772726999999</v>
      </c>
      <c r="AH12" s="106">
        <v>26.959581137000001</v>
      </c>
      <c r="AI12" s="106">
        <v>27.877649873999999</v>
      </c>
      <c r="AJ12" s="106">
        <v>1.6122121478</v>
      </c>
      <c r="AK12" s="106">
        <v>1.4463477007000001</v>
      </c>
      <c r="AL12" s="106">
        <v>1.7970976192999999</v>
      </c>
      <c r="AM12" s="106">
        <v>0.90186617520000001</v>
      </c>
      <c r="AN12" s="106">
        <v>0.99280423790000005</v>
      </c>
      <c r="AO12" s="106">
        <v>0.88513559809999998</v>
      </c>
      <c r="AP12" s="106">
        <v>1.1135697817000001</v>
      </c>
      <c r="AQ12" s="106">
        <v>0.61295745410000002</v>
      </c>
      <c r="AR12" s="106">
        <v>1.0302576729999999</v>
      </c>
      <c r="AS12" s="106">
        <v>0.917881328</v>
      </c>
      <c r="AT12" s="106">
        <v>1.1563922703</v>
      </c>
      <c r="AU12" s="105">
        <v>1</v>
      </c>
      <c r="AV12" s="105">
        <v>2</v>
      </c>
      <c r="AW12" s="105">
        <v>3</v>
      </c>
      <c r="AX12" s="105" t="s">
        <v>28</v>
      </c>
      <c r="AY12" s="105" t="s">
        <v>28</v>
      </c>
      <c r="AZ12" s="105" t="s">
        <v>28</v>
      </c>
      <c r="BA12" s="105" t="s">
        <v>28</v>
      </c>
      <c r="BB12" s="105" t="s">
        <v>28</v>
      </c>
      <c r="BC12" s="115" t="s">
        <v>233</v>
      </c>
      <c r="BD12" s="116">
        <v>11478</v>
      </c>
      <c r="BE12" s="116">
        <v>12989</v>
      </c>
      <c r="BF12" s="116">
        <v>13703</v>
      </c>
      <c r="BQ12" s="52"/>
      <c r="CC12" s="4"/>
      <c r="CO12" s="4"/>
    </row>
    <row r="13" spans="1:93" s="3" customFormat="1" x14ac:dyDescent="0.3">
      <c r="A13" s="10" t="s">
        <v>29</v>
      </c>
      <c r="B13" s="3" t="s">
        <v>50</v>
      </c>
      <c r="C13" s="111">
        <v>232776</v>
      </c>
      <c r="D13" s="118">
        <v>970351</v>
      </c>
      <c r="E13" s="107">
        <v>26.565362518000001</v>
      </c>
      <c r="F13" s="112">
        <v>23.932641970999999</v>
      </c>
      <c r="G13" s="112">
        <v>29.487696617000001</v>
      </c>
      <c r="H13" s="112" t="s">
        <v>28</v>
      </c>
      <c r="I13" s="113">
        <v>23.988845273999999</v>
      </c>
      <c r="J13" s="112">
        <v>23.891591491</v>
      </c>
      <c r="K13" s="112">
        <v>24.086494940000001</v>
      </c>
      <c r="L13" s="112" t="s">
        <v>28</v>
      </c>
      <c r="M13" s="112" t="s">
        <v>28</v>
      </c>
      <c r="N13" s="112" t="s">
        <v>28</v>
      </c>
      <c r="O13" s="118">
        <v>254928</v>
      </c>
      <c r="P13" s="118">
        <v>1041502</v>
      </c>
      <c r="Q13" s="107">
        <v>26.052848096000002</v>
      </c>
      <c r="R13" s="112">
        <v>23.493262244</v>
      </c>
      <c r="S13" s="112">
        <v>28.891300273999999</v>
      </c>
      <c r="T13" s="112" t="s">
        <v>28</v>
      </c>
      <c r="U13" s="113">
        <v>24.476957317</v>
      </c>
      <c r="V13" s="112">
        <v>24.382125496</v>
      </c>
      <c r="W13" s="112">
        <v>24.572157977</v>
      </c>
      <c r="X13" s="112" t="s">
        <v>28</v>
      </c>
      <c r="Y13" s="112" t="s">
        <v>28</v>
      </c>
      <c r="Z13" s="112" t="s">
        <v>28</v>
      </c>
      <c r="AA13" s="118">
        <v>281388</v>
      </c>
      <c r="AB13" s="118">
        <v>1100787</v>
      </c>
      <c r="AC13" s="107">
        <v>25.56243851</v>
      </c>
      <c r="AD13" s="112">
        <v>25.468163734000001</v>
      </c>
      <c r="AE13" s="112">
        <v>25.65706226</v>
      </c>
      <c r="AF13" s="112" t="s">
        <v>28</v>
      </c>
      <c r="AG13" s="113">
        <v>25.56243851</v>
      </c>
      <c r="AH13" s="112">
        <v>25.468163734000001</v>
      </c>
      <c r="AI13" s="112">
        <v>25.65706226</v>
      </c>
      <c r="AJ13" s="112" t="s">
        <v>28</v>
      </c>
      <c r="AK13" s="112" t="s">
        <v>28</v>
      </c>
      <c r="AL13" s="112" t="s">
        <v>28</v>
      </c>
      <c r="AM13" s="112">
        <v>0.71872788570000001</v>
      </c>
      <c r="AN13" s="112">
        <v>0.98117635410000004</v>
      </c>
      <c r="AO13" s="112">
        <v>0.88477978729999995</v>
      </c>
      <c r="AP13" s="112">
        <v>1.0880753061999999</v>
      </c>
      <c r="AQ13" s="112">
        <v>0.71740703760000002</v>
      </c>
      <c r="AR13" s="112">
        <v>0.98070741849999998</v>
      </c>
      <c r="AS13" s="112">
        <v>0.88251590260000001</v>
      </c>
      <c r="AT13" s="112">
        <v>1.0898240335</v>
      </c>
      <c r="AU13" s="111" t="s">
        <v>28</v>
      </c>
      <c r="AV13" s="111" t="s">
        <v>28</v>
      </c>
      <c r="AW13" s="111" t="s">
        <v>28</v>
      </c>
      <c r="AX13" s="111" t="s">
        <v>28</v>
      </c>
      <c r="AY13" s="111" t="s">
        <v>28</v>
      </c>
      <c r="AZ13" s="111" t="s">
        <v>28</v>
      </c>
      <c r="BA13" s="111" t="s">
        <v>28</v>
      </c>
      <c r="BB13" s="111" t="s">
        <v>28</v>
      </c>
      <c r="BC13" s="109" t="s">
        <v>28</v>
      </c>
      <c r="BD13" s="110">
        <v>232776</v>
      </c>
      <c r="BE13" s="110">
        <v>254928</v>
      </c>
      <c r="BF13" s="110">
        <v>281388</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11">
        <v>934</v>
      </c>
      <c r="D14" s="118">
        <v>4893</v>
      </c>
      <c r="E14" s="107">
        <v>29.396409287000001</v>
      </c>
      <c r="F14" s="112">
        <v>26.53261007</v>
      </c>
      <c r="G14" s="112">
        <v>32.569312883000002</v>
      </c>
      <c r="H14" s="112">
        <v>2.8194652099999998E-2</v>
      </c>
      <c r="I14" s="113">
        <v>19.088493766999999</v>
      </c>
      <c r="J14" s="112">
        <v>17.902739615000002</v>
      </c>
      <c r="K14" s="112">
        <v>20.352784105000001</v>
      </c>
      <c r="L14" s="112">
        <v>1.1216118121</v>
      </c>
      <c r="M14" s="112">
        <v>1.0123443502</v>
      </c>
      <c r="N14" s="112">
        <v>1.2426730654</v>
      </c>
      <c r="O14" s="118">
        <v>1171</v>
      </c>
      <c r="P14" s="118">
        <v>5756</v>
      </c>
      <c r="Q14" s="107">
        <v>29.494632325000001</v>
      </c>
      <c r="R14" s="112">
        <v>26.740426092</v>
      </c>
      <c r="S14" s="112">
        <v>32.532515863</v>
      </c>
      <c r="T14" s="112">
        <v>9.2406047000000002E-3</v>
      </c>
      <c r="U14" s="113">
        <v>20.343988881000001</v>
      </c>
      <c r="V14" s="112">
        <v>19.211515831</v>
      </c>
      <c r="W14" s="112">
        <v>21.543218517</v>
      </c>
      <c r="X14" s="112">
        <v>1.1390512756</v>
      </c>
      <c r="Y14" s="112">
        <v>1.0326867653</v>
      </c>
      <c r="Z14" s="112">
        <v>1.2563711012000001</v>
      </c>
      <c r="AA14" s="118">
        <v>1500</v>
      </c>
      <c r="AB14" s="118">
        <v>6763</v>
      </c>
      <c r="AC14" s="107">
        <v>29.597933698999999</v>
      </c>
      <c r="AD14" s="112">
        <v>26.958010268999999</v>
      </c>
      <c r="AE14" s="112">
        <v>32.496377531999997</v>
      </c>
      <c r="AF14" s="112">
        <v>2.1040038E-3</v>
      </c>
      <c r="AG14" s="113">
        <v>22.179506136000001</v>
      </c>
      <c r="AH14" s="112">
        <v>21.085016358000001</v>
      </c>
      <c r="AI14" s="112">
        <v>23.330809144</v>
      </c>
      <c r="AJ14" s="112">
        <v>1.1578681622</v>
      </c>
      <c r="AK14" s="112">
        <v>1.0545946256000001</v>
      </c>
      <c r="AL14" s="112">
        <v>1.2712549907999999</v>
      </c>
      <c r="AM14" s="112">
        <v>0.95272847989999998</v>
      </c>
      <c r="AN14" s="112">
        <v>1.0035023786999999</v>
      </c>
      <c r="AO14" s="112">
        <v>0.89395624269999996</v>
      </c>
      <c r="AP14" s="112">
        <v>1.1264723887000001</v>
      </c>
      <c r="AQ14" s="112">
        <v>0.95735000989999997</v>
      </c>
      <c r="AR14" s="112">
        <v>1.0033413278000001</v>
      </c>
      <c r="AS14" s="112">
        <v>0.88788196610000003</v>
      </c>
      <c r="AT14" s="112">
        <v>1.1338149196</v>
      </c>
      <c r="AU14" s="111" t="s">
        <v>28</v>
      </c>
      <c r="AV14" s="111" t="s">
        <v>28</v>
      </c>
      <c r="AW14" s="111">
        <v>3</v>
      </c>
      <c r="AX14" s="111" t="s">
        <v>28</v>
      </c>
      <c r="AY14" s="111" t="s">
        <v>28</v>
      </c>
      <c r="AZ14" s="111" t="s">
        <v>28</v>
      </c>
      <c r="BA14" s="111" t="s">
        <v>28</v>
      </c>
      <c r="BB14" s="111" t="s">
        <v>28</v>
      </c>
      <c r="BC14" s="109">
        <v>-3</v>
      </c>
      <c r="BD14" s="110">
        <v>934</v>
      </c>
      <c r="BE14" s="110">
        <v>1171</v>
      </c>
      <c r="BF14" s="110">
        <v>1500</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105">
        <v>1115</v>
      </c>
      <c r="D15" s="119">
        <v>5202</v>
      </c>
      <c r="E15" s="114">
        <v>31.361555521</v>
      </c>
      <c r="F15" s="106">
        <v>28.413833552</v>
      </c>
      <c r="G15" s="106">
        <v>34.615081519999997</v>
      </c>
      <c r="H15" s="106">
        <v>3.6555730000000002E-4</v>
      </c>
      <c r="I15" s="108">
        <v>21.434063821999999</v>
      </c>
      <c r="J15" s="106">
        <v>20.212174747999999</v>
      </c>
      <c r="K15" s="106">
        <v>22.729819904999999</v>
      </c>
      <c r="L15" s="106">
        <v>1.1965914195</v>
      </c>
      <c r="M15" s="106">
        <v>1.0841219084</v>
      </c>
      <c r="N15" s="106">
        <v>1.3207287982</v>
      </c>
      <c r="O15" s="119">
        <v>1254</v>
      </c>
      <c r="P15" s="119">
        <v>5874</v>
      </c>
      <c r="Q15" s="114">
        <v>29.057916494000001</v>
      </c>
      <c r="R15" s="106">
        <v>26.384239440000002</v>
      </c>
      <c r="S15" s="106">
        <v>32.002533667999998</v>
      </c>
      <c r="T15" s="106">
        <v>1.9243649000000002E-2</v>
      </c>
      <c r="U15" s="108">
        <v>21.348314606999999</v>
      </c>
      <c r="V15" s="106">
        <v>20.19883901</v>
      </c>
      <c r="W15" s="106">
        <v>22.563204564999999</v>
      </c>
      <c r="X15" s="106">
        <v>1.1221857755</v>
      </c>
      <c r="Y15" s="106">
        <v>1.0189312162999999</v>
      </c>
      <c r="Z15" s="106">
        <v>1.2359037533999999</v>
      </c>
      <c r="AA15" s="119">
        <v>1519</v>
      </c>
      <c r="AB15" s="119">
        <v>6561</v>
      </c>
      <c r="AC15" s="114">
        <v>30.347357438</v>
      </c>
      <c r="AD15" s="106">
        <v>27.642563724999999</v>
      </c>
      <c r="AE15" s="106">
        <v>33.316812169000002</v>
      </c>
      <c r="AF15" s="106">
        <v>3.1519540000000002E-4</v>
      </c>
      <c r="AG15" s="108">
        <v>23.151958542999999</v>
      </c>
      <c r="AH15" s="106">
        <v>22.016470201000001</v>
      </c>
      <c r="AI15" s="106">
        <v>24.346009123000002</v>
      </c>
      <c r="AJ15" s="106">
        <v>1.1871855428</v>
      </c>
      <c r="AK15" s="106">
        <v>1.0813742873000001</v>
      </c>
      <c r="AL15" s="106">
        <v>1.3033503104999999</v>
      </c>
      <c r="AM15" s="106">
        <v>0.45641365900000003</v>
      </c>
      <c r="AN15" s="106">
        <v>1.0443748588999999</v>
      </c>
      <c r="AO15" s="106">
        <v>0.93160728469999998</v>
      </c>
      <c r="AP15" s="106">
        <v>1.1707925257</v>
      </c>
      <c r="AQ15" s="106">
        <v>0.2045263641</v>
      </c>
      <c r="AR15" s="106">
        <v>0.92654576639999997</v>
      </c>
      <c r="AS15" s="106">
        <v>0.82353733220000003</v>
      </c>
      <c r="AT15" s="106">
        <v>1.0424385436000001</v>
      </c>
      <c r="AU15" s="105">
        <v>1</v>
      </c>
      <c r="AV15" s="105" t="s">
        <v>28</v>
      </c>
      <c r="AW15" s="105">
        <v>3</v>
      </c>
      <c r="AX15" s="105" t="s">
        <v>28</v>
      </c>
      <c r="AY15" s="105" t="s">
        <v>28</v>
      </c>
      <c r="AZ15" s="105" t="s">
        <v>28</v>
      </c>
      <c r="BA15" s="105" t="s">
        <v>28</v>
      </c>
      <c r="BB15" s="105" t="s">
        <v>28</v>
      </c>
      <c r="BC15" s="115" t="s">
        <v>429</v>
      </c>
      <c r="BD15" s="116">
        <v>1115</v>
      </c>
      <c r="BE15" s="116">
        <v>1254</v>
      </c>
      <c r="BF15" s="116">
        <v>1519</v>
      </c>
    </row>
    <row r="16" spans="1:93" x14ac:dyDescent="0.3">
      <c r="A16" s="10"/>
      <c r="B16" t="s">
        <v>75</v>
      </c>
      <c r="C16" s="105">
        <v>1065</v>
      </c>
      <c r="D16" s="119">
        <v>6333</v>
      </c>
      <c r="E16" s="114">
        <v>28.897416403000001</v>
      </c>
      <c r="F16" s="106">
        <v>26.156630444000001</v>
      </c>
      <c r="G16" s="106">
        <v>31.925391785999999</v>
      </c>
      <c r="H16" s="106">
        <v>5.4786346200000002E-2</v>
      </c>
      <c r="I16" s="108">
        <v>16.816674561999999</v>
      </c>
      <c r="J16" s="106">
        <v>15.836423831999999</v>
      </c>
      <c r="K16" s="106">
        <v>17.857601332000002</v>
      </c>
      <c r="L16" s="106">
        <v>1.1025728775000001</v>
      </c>
      <c r="M16" s="106">
        <v>0.99799895230000002</v>
      </c>
      <c r="N16" s="106">
        <v>1.2181044351999999</v>
      </c>
      <c r="O16" s="119">
        <v>1212</v>
      </c>
      <c r="P16" s="119">
        <v>6720</v>
      </c>
      <c r="Q16" s="114">
        <v>29.294996943000001</v>
      </c>
      <c r="R16" s="106">
        <v>26.589385828000001</v>
      </c>
      <c r="S16" s="106">
        <v>32.275918349000001</v>
      </c>
      <c r="T16" s="106">
        <v>1.2562554700000001E-2</v>
      </c>
      <c r="U16" s="108">
        <v>18.035714286000001</v>
      </c>
      <c r="V16" s="106">
        <v>17.048384092999999</v>
      </c>
      <c r="W16" s="106">
        <v>19.080224143999999</v>
      </c>
      <c r="X16" s="106">
        <v>1.1313415699</v>
      </c>
      <c r="Y16" s="106">
        <v>1.0268537512</v>
      </c>
      <c r="Z16" s="106">
        <v>1.2464615784999999</v>
      </c>
      <c r="AA16" s="119">
        <v>1705</v>
      </c>
      <c r="AB16" s="119">
        <v>8057</v>
      </c>
      <c r="AC16" s="114">
        <v>30.438708831</v>
      </c>
      <c r="AD16" s="106">
        <v>27.795650229</v>
      </c>
      <c r="AE16" s="106">
        <v>33.333093044000002</v>
      </c>
      <c r="AF16" s="106">
        <v>1.6511440000000001E-4</v>
      </c>
      <c r="AG16" s="108">
        <v>21.161722726000001</v>
      </c>
      <c r="AH16" s="106">
        <v>20.180719353000001</v>
      </c>
      <c r="AI16" s="106">
        <v>22.190413576000001</v>
      </c>
      <c r="AJ16" s="106">
        <v>1.1907592</v>
      </c>
      <c r="AK16" s="106">
        <v>1.0873630158000001</v>
      </c>
      <c r="AL16" s="106">
        <v>1.3039872167</v>
      </c>
      <c r="AM16" s="106">
        <v>0.50477504350000002</v>
      </c>
      <c r="AN16" s="106">
        <v>1.0390412017999999</v>
      </c>
      <c r="AO16" s="106">
        <v>0.92844766820000002</v>
      </c>
      <c r="AP16" s="106">
        <v>1.1628082615999999</v>
      </c>
      <c r="AQ16" s="106">
        <v>0.82186028369999997</v>
      </c>
      <c r="AR16" s="106">
        <v>1.0137583421</v>
      </c>
      <c r="AS16" s="106">
        <v>0.90006719859999995</v>
      </c>
      <c r="AT16" s="106">
        <v>1.1418102756999999</v>
      </c>
      <c r="AU16" s="105" t="s">
        <v>28</v>
      </c>
      <c r="AV16" s="105" t="s">
        <v>28</v>
      </c>
      <c r="AW16" s="105">
        <v>3</v>
      </c>
      <c r="AX16" s="105" t="s">
        <v>28</v>
      </c>
      <c r="AY16" s="105" t="s">
        <v>28</v>
      </c>
      <c r="AZ16" s="105" t="s">
        <v>28</v>
      </c>
      <c r="BA16" s="105" t="s">
        <v>28</v>
      </c>
      <c r="BB16" s="105" t="s">
        <v>28</v>
      </c>
      <c r="BC16" s="115">
        <v>-3</v>
      </c>
      <c r="BD16" s="116">
        <v>1065</v>
      </c>
      <c r="BE16" s="116">
        <v>1212</v>
      </c>
      <c r="BF16" s="116">
        <v>1705</v>
      </c>
    </row>
    <row r="17" spans="1:58" x14ac:dyDescent="0.3">
      <c r="A17" s="10"/>
      <c r="B17" t="s">
        <v>67</v>
      </c>
      <c r="C17" s="105">
        <v>348</v>
      </c>
      <c r="D17" s="119">
        <v>1499</v>
      </c>
      <c r="E17" s="114">
        <v>30.949360887000001</v>
      </c>
      <c r="F17" s="106">
        <v>27.089920669000001</v>
      </c>
      <c r="G17" s="106">
        <v>35.358646895</v>
      </c>
      <c r="H17" s="106">
        <v>1.44291477E-2</v>
      </c>
      <c r="I17" s="108">
        <v>23.215476984999999</v>
      </c>
      <c r="J17" s="106">
        <v>20.900102638</v>
      </c>
      <c r="K17" s="106">
        <v>25.787355256000001</v>
      </c>
      <c r="L17" s="106">
        <v>1.180864248</v>
      </c>
      <c r="M17" s="106">
        <v>1.0336083810000001</v>
      </c>
      <c r="N17" s="106">
        <v>1.3490993280000001</v>
      </c>
      <c r="O17" s="119">
        <v>364</v>
      </c>
      <c r="P17" s="119">
        <v>1486</v>
      </c>
      <c r="Q17" s="114">
        <v>32.050978421000003</v>
      </c>
      <c r="R17" s="106">
        <v>28.101722117000001</v>
      </c>
      <c r="S17" s="106">
        <v>36.555240759999997</v>
      </c>
      <c r="T17" s="106">
        <v>1.4754595000000001E-3</v>
      </c>
      <c r="U17" s="108">
        <v>24.495289367000002</v>
      </c>
      <c r="V17" s="106">
        <v>22.103827909</v>
      </c>
      <c r="W17" s="106">
        <v>27.145488269000001</v>
      </c>
      <c r="X17" s="106">
        <v>1.2377746382000001</v>
      </c>
      <c r="Y17" s="106">
        <v>1.0852585673999999</v>
      </c>
      <c r="Z17" s="106">
        <v>1.4117244507</v>
      </c>
      <c r="AA17" s="119">
        <v>383</v>
      </c>
      <c r="AB17" s="119">
        <v>1582</v>
      </c>
      <c r="AC17" s="114">
        <v>31.817128851</v>
      </c>
      <c r="AD17" s="106">
        <v>27.953489029</v>
      </c>
      <c r="AE17" s="106">
        <v>36.214788333000001</v>
      </c>
      <c r="AF17" s="106">
        <v>9.2076229999999998E-4</v>
      </c>
      <c r="AG17" s="108">
        <v>24.209860935999998</v>
      </c>
      <c r="AH17" s="106">
        <v>21.902713769999998</v>
      </c>
      <c r="AI17" s="106">
        <v>26.760034060999999</v>
      </c>
      <c r="AJ17" s="106">
        <v>1.2446828512999999</v>
      </c>
      <c r="AK17" s="106">
        <v>1.0935376536000001</v>
      </c>
      <c r="AL17" s="106">
        <v>1.4167188439</v>
      </c>
      <c r="AM17" s="106">
        <v>0.93292034530000001</v>
      </c>
      <c r="AN17" s="106">
        <v>0.99270382430000004</v>
      </c>
      <c r="AO17" s="106">
        <v>0.83707590190000003</v>
      </c>
      <c r="AP17" s="106">
        <v>1.1772658615</v>
      </c>
      <c r="AQ17" s="106">
        <v>0.69159576629999997</v>
      </c>
      <c r="AR17" s="106">
        <v>1.0355941932999999</v>
      </c>
      <c r="AS17" s="106">
        <v>0.87124631210000003</v>
      </c>
      <c r="AT17" s="106">
        <v>1.2309438999</v>
      </c>
      <c r="AU17" s="105" t="s">
        <v>28</v>
      </c>
      <c r="AV17" s="105">
        <v>2</v>
      </c>
      <c r="AW17" s="105">
        <v>3</v>
      </c>
      <c r="AX17" s="105" t="s">
        <v>28</v>
      </c>
      <c r="AY17" s="105" t="s">
        <v>28</v>
      </c>
      <c r="AZ17" s="105" t="s">
        <v>28</v>
      </c>
      <c r="BA17" s="105" t="s">
        <v>28</v>
      </c>
      <c r="BB17" s="105" t="s">
        <v>28</v>
      </c>
      <c r="BC17" s="115" t="s">
        <v>234</v>
      </c>
      <c r="BD17" s="116">
        <v>348</v>
      </c>
      <c r="BE17" s="116">
        <v>364</v>
      </c>
      <c r="BF17" s="116">
        <v>383</v>
      </c>
    </row>
    <row r="18" spans="1:58" x14ac:dyDescent="0.3">
      <c r="A18" s="10"/>
      <c r="B18" t="s">
        <v>66</v>
      </c>
      <c r="C18" s="105">
        <v>1312</v>
      </c>
      <c r="D18" s="119">
        <v>7951</v>
      </c>
      <c r="E18" s="114">
        <v>26.436766135999999</v>
      </c>
      <c r="F18" s="106">
        <v>24.072482442999998</v>
      </c>
      <c r="G18" s="106">
        <v>29.033258427</v>
      </c>
      <c r="H18" s="106">
        <v>0.85639829479999996</v>
      </c>
      <c r="I18" s="108">
        <v>16.501069048000002</v>
      </c>
      <c r="J18" s="106">
        <v>15.631915913</v>
      </c>
      <c r="K18" s="106">
        <v>17.418548132000002</v>
      </c>
      <c r="L18" s="106">
        <v>1.0086874516</v>
      </c>
      <c r="M18" s="106">
        <v>0.91847886560000003</v>
      </c>
      <c r="N18" s="106">
        <v>1.1077558920999999</v>
      </c>
      <c r="O18" s="119">
        <v>1593</v>
      </c>
      <c r="P18" s="119">
        <v>9712</v>
      </c>
      <c r="Q18" s="114">
        <v>26.363794044999999</v>
      </c>
      <c r="R18" s="106">
        <v>24.092477667000001</v>
      </c>
      <c r="S18" s="106">
        <v>28.849238589999999</v>
      </c>
      <c r="T18" s="106">
        <v>0.69569621719999997</v>
      </c>
      <c r="U18" s="108">
        <v>16.402388797</v>
      </c>
      <c r="V18" s="106">
        <v>15.616379704</v>
      </c>
      <c r="W18" s="106">
        <v>17.227959575</v>
      </c>
      <c r="X18" s="106">
        <v>1.0181416369</v>
      </c>
      <c r="Y18" s="106">
        <v>0.93042581840000005</v>
      </c>
      <c r="Z18" s="106">
        <v>1.1141268572</v>
      </c>
      <c r="AA18" s="119">
        <v>1878</v>
      </c>
      <c r="AB18" s="119">
        <v>11440</v>
      </c>
      <c r="AC18" s="114">
        <v>25.432689701000001</v>
      </c>
      <c r="AD18" s="106">
        <v>23.298661385999999</v>
      </c>
      <c r="AE18" s="106">
        <v>27.762183187000002</v>
      </c>
      <c r="AF18" s="106">
        <v>0.90939386970000002</v>
      </c>
      <c r="AG18" s="108">
        <v>16.416083916000002</v>
      </c>
      <c r="AH18" s="106">
        <v>15.690168700999999</v>
      </c>
      <c r="AI18" s="106">
        <v>17.175584041</v>
      </c>
      <c r="AJ18" s="106">
        <v>0.9949242398</v>
      </c>
      <c r="AK18" s="106">
        <v>0.91144126869999997</v>
      </c>
      <c r="AL18" s="106">
        <v>1.0860537884999999</v>
      </c>
      <c r="AM18" s="106">
        <v>0.49812187099999999</v>
      </c>
      <c r="AN18" s="106">
        <v>0.96468246030000004</v>
      </c>
      <c r="AO18" s="106">
        <v>0.86937254959999999</v>
      </c>
      <c r="AP18" s="106">
        <v>1.0704412619999999</v>
      </c>
      <c r="AQ18" s="106">
        <v>0.96009616009999998</v>
      </c>
      <c r="AR18" s="106">
        <v>0.99723974969999996</v>
      </c>
      <c r="AS18" s="106">
        <v>0.89490096640000005</v>
      </c>
      <c r="AT18" s="106">
        <v>1.1112817571</v>
      </c>
      <c r="AU18" s="105" t="s">
        <v>28</v>
      </c>
      <c r="AV18" s="105" t="s">
        <v>28</v>
      </c>
      <c r="AW18" s="105" t="s">
        <v>28</v>
      </c>
      <c r="AX18" s="105" t="s">
        <v>28</v>
      </c>
      <c r="AY18" s="105" t="s">
        <v>28</v>
      </c>
      <c r="AZ18" s="105" t="s">
        <v>28</v>
      </c>
      <c r="BA18" s="105" t="s">
        <v>28</v>
      </c>
      <c r="BB18" s="105" t="s">
        <v>28</v>
      </c>
      <c r="BC18" s="115" t="s">
        <v>28</v>
      </c>
      <c r="BD18" s="116">
        <v>1312</v>
      </c>
      <c r="BE18" s="116">
        <v>1593</v>
      </c>
      <c r="BF18" s="116">
        <v>1878</v>
      </c>
    </row>
    <row r="19" spans="1:58" x14ac:dyDescent="0.3">
      <c r="A19" s="10"/>
      <c r="B19" t="s">
        <v>69</v>
      </c>
      <c r="C19" s="105">
        <v>1273</v>
      </c>
      <c r="D19" s="119">
        <v>7473</v>
      </c>
      <c r="E19" s="114">
        <v>27.924645120000001</v>
      </c>
      <c r="F19" s="106">
        <v>25.395983701999999</v>
      </c>
      <c r="G19" s="106">
        <v>30.705083693999999</v>
      </c>
      <c r="H19" s="106">
        <v>0.19045991440000001</v>
      </c>
      <c r="I19" s="108">
        <v>17.034658103000002</v>
      </c>
      <c r="J19" s="106">
        <v>16.124130009000002</v>
      </c>
      <c r="K19" s="106">
        <v>17.996603630999999</v>
      </c>
      <c r="L19" s="106">
        <v>1.06545706</v>
      </c>
      <c r="M19" s="106">
        <v>0.9689766876</v>
      </c>
      <c r="N19" s="106">
        <v>1.1715439196999999</v>
      </c>
      <c r="O19" s="119">
        <v>1763</v>
      </c>
      <c r="P19" s="119">
        <v>9440</v>
      </c>
      <c r="Q19" s="114">
        <v>27.601786697000001</v>
      </c>
      <c r="R19" s="106">
        <v>25.238738475000002</v>
      </c>
      <c r="S19" s="106">
        <v>30.186081987000001</v>
      </c>
      <c r="T19" s="106">
        <v>0.16192128559999999</v>
      </c>
      <c r="U19" s="108">
        <v>18.675847458</v>
      </c>
      <c r="V19" s="106">
        <v>17.824110570999999</v>
      </c>
      <c r="W19" s="106">
        <v>19.568285154000002</v>
      </c>
      <c r="X19" s="106">
        <v>1.0659515942</v>
      </c>
      <c r="Y19" s="106">
        <v>0.97469318949999995</v>
      </c>
      <c r="Z19" s="106">
        <v>1.1657543248</v>
      </c>
      <c r="AA19" s="119">
        <v>2308</v>
      </c>
      <c r="AB19" s="119">
        <v>11381</v>
      </c>
      <c r="AC19" s="114">
        <v>28.851446834000001</v>
      </c>
      <c r="AD19" s="106">
        <v>26.476426207999999</v>
      </c>
      <c r="AE19" s="106">
        <v>31.439514452000001</v>
      </c>
      <c r="AF19" s="106">
        <v>5.7539160000000004E-3</v>
      </c>
      <c r="AG19" s="108">
        <v>20.279413056999999</v>
      </c>
      <c r="AH19" s="106">
        <v>19.468719555</v>
      </c>
      <c r="AI19" s="106">
        <v>21.123864503</v>
      </c>
      <c r="AJ19" s="106">
        <v>1.1286656718000001</v>
      </c>
      <c r="AK19" s="106">
        <v>1.0357551060000001</v>
      </c>
      <c r="AL19" s="106">
        <v>1.2299106144</v>
      </c>
      <c r="AM19" s="106">
        <v>0.39508998229999998</v>
      </c>
      <c r="AN19" s="106">
        <v>1.0452746102999999</v>
      </c>
      <c r="AO19" s="106">
        <v>0.94386574729999995</v>
      </c>
      <c r="AP19" s="106">
        <v>1.1575788337999999</v>
      </c>
      <c r="AQ19" s="106">
        <v>0.83415248480000004</v>
      </c>
      <c r="AR19" s="106">
        <v>0.98843822650000002</v>
      </c>
      <c r="AS19" s="106">
        <v>0.88648802280000005</v>
      </c>
      <c r="AT19" s="106">
        <v>1.1021131729</v>
      </c>
      <c r="AU19" s="105" t="s">
        <v>28</v>
      </c>
      <c r="AV19" s="105" t="s">
        <v>28</v>
      </c>
      <c r="AW19" s="105" t="s">
        <v>28</v>
      </c>
      <c r="AX19" s="105" t="s">
        <v>28</v>
      </c>
      <c r="AY19" s="105" t="s">
        <v>28</v>
      </c>
      <c r="AZ19" s="105" t="s">
        <v>28</v>
      </c>
      <c r="BA19" s="105" t="s">
        <v>28</v>
      </c>
      <c r="BB19" s="105" t="s">
        <v>28</v>
      </c>
      <c r="BC19" s="115" t="s">
        <v>28</v>
      </c>
      <c r="BD19" s="116">
        <v>1273</v>
      </c>
      <c r="BE19" s="116">
        <v>1763</v>
      </c>
      <c r="BF19" s="116">
        <v>2308</v>
      </c>
    </row>
    <row r="20" spans="1:58" x14ac:dyDescent="0.3">
      <c r="A20" s="10"/>
      <c r="B20" t="s">
        <v>65</v>
      </c>
      <c r="C20" s="105">
        <v>1383</v>
      </c>
      <c r="D20" s="119">
        <v>6445</v>
      </c>
      <c r="E20" s="114">
        <v>28.363826023000001</v>
      </c>
      <c r="F20" s="106">
        <v>25.838169464</v>
      </c>
      <c r="G20" s="106">
        <v>31.136363115000002</v>
      </c>
      <c r="H20" s="106">
        <v>9.6828325500000006E-2</v>
      </c>
      <c r="I20" s="108">
        <v>21.458494956999999</v>
      </c>
      <c r="J20" s="106">
        <v>20.356848693</v>
      </c>
      <c r="K20" s="106">
        <v>22.619758725000001</v>
      </c>
      <c r="L20" s="106">
        <v>1.0822138851000001</v>
      </c>
      <c r="M20" s="106">
        <v>0.98584816230000005</v>
      </c>
      <c r="N20" s="106">
        <v>1.1879992660000001</v>
      </c>
      <c r="O20" s="119">
        <v>1518</v>
      </c>
      <c r="P20" s="119">
        <v>6768</v>
      </c>
      <c r="Q20" s="114">
        <v>29.1668403</v>
      </c>
      <c r="R20" s="106">
        <v>26.619326912999998</v>
      </c>
      <c r="S20" s="106">
        <v>31.958154911000001</v>
      </c>
      <c r="T20" s="106">
        <v>1.06989549E-2</v>
      </c>
      <c r="U20" s="108">
        <v>22.429078014000002</v>
      </c>
      <c r="V20" s="106">
        <v>21.328690129000002</v>
      </c>
      <c r="W20" s="106">
        <v>23.586237013000002</v>
      </c>
      <c r="X20" s="106">
        <v>1.1263922968</v>
      </c>
      <c r="Y20" s="106">
        <v>1.0280100441</v>
      </c>
      <c r="Z20" s="106">
        <v>1.2341898930999999</v>
      </c>
      <c r="AA20" s="119">
        <v>1603</v>
      </c>
      <c r="AB20" s="119">
        <v>7133</v>
      </c>
      <c r="AC20" s="114">
        <v>28.965668540999999</v>
      </c>
      <c r="AD20" s="106">
        <v>26.469459357000002</v>
      </c>
      <c r="AE20" s="106">
        <v>31.697283376000001</v>
      </c>
      <c r="AF20" s="106">
        <v>6.5622366999999997E-3</v>
      </c>
      <c r="AG20" s="108">
        <v>22.473012757999999</v>
      </c>
      <c r="AH20" s="106">
        <v>21.399379554999999</v>
      </c>
      <c r="AI20" s="106">
        <v>23.600511459</v>
      </c>
      <c r="AJ20" s="106">
        <v>1.1331340134000001</v>
      </c>
      <c r="AK20" s="106">
        <v>1.0354825635</v>
      </c>
      <c r="AL20" s="106">
        <v>1.2399945084999999</v>
      </c>
      <c r="AM20" s="106">
        <v>0.89933492000000004</v>
      </c>
      <c r="AN20" s="106">
        <v>0.99310272359999996</v>
      </c>
      <c r="AO20" s="106">
        <v>0.89211964389999998</v>
      </c>
      <c r="AP20" s="106">
        <v>1.1055165374</v>
      </c>
      <c r="AQ20" s="106">
        <v>0.61567510680000004</v>
      </c>
      <c r="AR20" s="106">
        <v>1.0283112114999999</v>
      </c>
      <c r="AS20" s="106">
        <v>0.92211579649999997</v>
      </c>
      <c r="AT20" s="106">
        <v>1.1467366156000001</v>
      </c>
      <c r="AU20" s="105" t="s">
        <v>28</v>
      </c>
      <c r="AV20" s="105" t="s">
        <v>28</v>
      </c>
      <c r="AW20" s="105" t="s">
        <v>28</v>
      </c>
      <c r="AX20" s="105" t="s">
        <v>28</v>
      </c>
      <c r="AY20" s="105" t="s">
        <v>28</v>
      </c>
      <c r="AZ20" s="105" t="s">
        <v>28</v>
      </c>
      <c r="BA20" s="105" t="s">
        <v>28</v>
      </c>
      <c r="BB20" s="105" t="s">
        <v>28</v>
      </c>
      <c r="BC20" s="115" t="s">
        <v>28</v>
      </c>
      <c r="BD20" s="116">
        <v>1383</v>
      </c>
      <c r="BE20" s="116">
        <v>1518</v>
      </c>
      <c r="BF20" s="116">
        <v>1603</v>
      </c>
    </row>
    <row r="21" spans="1:58" x14ac:dyDescent="0.3">
      <c r="A21" s="10"/>
      <c r="B21" t="s">
        <v>64</v>
      </c>
      <c r="C21" s="105">
        <v>497</v>
      </c>
      <c r="D21" s="119">
        <v>3609</v>
      </c>
      <c r="E21" s="114">
        <v>26.521902355000002</v>
      </c>
      <c r="F21" s="106">
        <v>23.530617076999999</v>
      </c>
      <c r="G21" s="106">
        <v>29.893449127</v>
      </c>
      <c r="H21" s="106">
        <v>0.84591713690000003</v>
      </c>
      <c r="I21" s="108">
        <v>13.771127736</v>
      </c>
      <c r="J21" s="106">
        <v>12.612114337</v>
      </c>
      <c r="K21" s="106">
        <v>15.036650799</v>
      </c>
      <c r="L21" s="106">
        <v>1.0119358004000001</v>
      </c>
      <c r="M21" s="106">
        <v>0.89780414340000003</v>
      </c>
      <c r="N21" s="106">
        <v>1.1405762288000001</v>
      </c>
      <c r="O21" s="119">
        <v>548</v>
      </c>
      <c r="P21" s="119">
        <v>3722</v>
      </c>
      <c r="Q21" s="114">
        <v>26.955204793</v>
      </c>
      <c r="R21" s="106">
        <v>23.998452068999999</v>
      </c>
      <c r="S21" s="106">
        <v>30.276247123000001</v>
      </c>
      <c r="T21" s="106">
        <v>0.49807299440000002</v>
      </c>
      <c r="U21" s="108">
        <v>14.723267061</v>
      </c>
      <c r="V21" s="106">
        <v>13.540748191</v>
      </c>
      <c r="W21" s="106">
        <v>16.009055769</v>
      </c>
      <c r="X21" s="106">
        <v>1.0409812898999999</v>
      </c>
      <c r="Y21" s="106">
        <v>0.92679465000000005</v>
      </c>
      <c r="Z21" s="106">
        <v>1.1692364063</v>
      </c>
      <c r="AA21" s="119">
        <v>722</v>
      </c>
      <c r="AB21" s="119">
        <v>5159</v>
      </c>
      <c r="AC21" s="114">
        <v>25.015994105000001</v>
      </c>
      <c r="AD21" s="106">
        <v>22.461151000000001</v>
      </c>
      <c r="AE21" s="106">
        <v>27.861437780999999</v>
      </c>
      <c r="AF21" s="106">
        <v>0.69421674649999998</v>
      </c>
      <c r="AG21" s="108">
        <v>13.994960263999999</v>
      </c>
      <c r="AH21" s="106">
        <v>13.010477275</v>
      </c>
      <c r="AI21" s="106">
        <v>15.053937579999999</v>
      </c>
      <c r="AJ21" s="106">
        <v>0.97862315030000002</v>
      </c>
      <c r="AK21" s="106">
        <v>0.87867794740000005</v>
      </c>
      <c r="AL21" s="106">
        <v>1.0899366181000001</v>
      </c>
      <c r="AM21" s="106">
        <v>0.30232333560000002</v>
      </c>
      <c r="AN21" s="106">
        <v>0.92805802429999995</v>
      </c>
      <c r="AO21" s="106">
        <v>0.80530822950000003</v>
      </c>
      <c r="AP21" s="106">
        <v>1.0695180615</v>
      </c>
      <c r="AQ21" s="106">
        <v>0.83284271389999998</v>
      </c>
      <c r="AR21" s="106">
        <v>1.0163375323999999</v>
      </c>
      <c r="AS21" s="106">
        <v>0.87434031759999997</v>
      </c>
      <c r="AT21" s="106">
        <v>1.1813958008000001</v>
      </c>
      <c r="AU21" s="105" t="s">
        <v>28</v>
      </c>
      <c r="AV21" s="105" t="s">
        <v>28</v>
      </c>
      <c r="AW21" s="105" t="s">
        <v>28</v>
      </c>
      <c r="AX21" s="105" t="s">
        <v>28</v>
      </c>
      <c r="AY21" s="105" t="s">
        <v>28</v>
      </c>
      <c r="AZ21" s="105" t="s">
        <v>28</v>
      </c>
      <c r="BA21" s="105" t="s">
        <v>28</v>
      </c>
      <c r="BB21" s="105" t="s">
        <v>28</v>
      </c>
      <c r="BC21" s="115" t="s">
        <v>28</v>
      </c>
      <c r="BD21" s="116">
        <v>497</v>
      </c>
      <c r="BE21" s="116">
        <v>548</v>
      </c>
      <c r="BF21" s="116">
        <v>722</v>
      </c>
    </row>
    <row r="22" spans="1:58" x14ac:dyDescent="0.3">
      <c r="A22" s="10"/>
      <c r="B22" t="s">
        <v>204</v>
      </c>
      <c r="C22" s="105">
        <v>685</v>
      </c>
      <c r="D22" s="119">
        <v>3018</v>
      </c>
      <c r="E22" s="114">
        <v>29.409577231</v>
      </c>
      <c r="F22" s="106">
        <v>26.367616222999999</v>
      </c>
      <c r="G22" s="106">
        <v>32.802481104000002</v>
      </c>
      <c r="H22" s="106">
        <v>3.8618982000000003E-2</v>
      </c>
      <c r="I22" s="108">
        <v>22.697150431000001</v>
      </c>
      <c r="J22" s="106">
        <v>21.059526234</v>
      </c>
      <c r="K22" s="106">
        <v>24.462119040000001</v>
      </c>
      <c r="L22" s="106">
        <v>1.1221142313000001</v>
      </c>
      <c r="M22" s="106">
        <v>1.0060490559999999</v>
      </c>
      <c r="N22" s="106">
        <v>1.2515695339999999</v>
      </c>
      <c r="O22" s="119">
        <v>724</v>
      </c>
      <c r="P22" s="119">
        <v>3167</v>
      </c>
      <c r="Q22" s="114">
        <v>28.926440456000002</v>
      </c>
      <c r="R22" s="106">
        <v>25.965671620999998</v>
      </c>
      <c r="S22" s="106">
        <v>32.224814735999999</v>
      </c>
      <c r="T22" s="106">
        <v>4.44194563E-2</v>
      </c>
      <c r="U22" s="108">
        <v>22.860751499999999</v>
      </c>
      <c r="V22" s="106">
        <v>21.254742438000001</v>
      </c>
      <c r="W22" s="106">
        <v>24.588110661000002</v>
      </c>
      <c r="X22" s="106">
        <v>1.117108311</v>
      </c>
      <c r="Y22" s="106">
        <v>1.0027665730999999</v>
      </c>
      <c r="Z22" s="106">
        <v>1.2444880114000001</v>
      </c>
      <c r="AA22" s="119">
        <v>747</v>
      </c>
      <c r="AB22" s="119">
        <v>3203</v>
      </c>
      <c r="AC22" s="114">
        <v>28.458608613999999</v>
      </c>
      <c r="AD22" s="106">
        <v>25.573965276999999</v>
      </c>
      <c r="AE22" s="106">
        <v>31.668628447</v>
      </c>
      <c r="AF22" s="106">
        <v>4.9041405599999997E-2</v>
      </c>
      <c r="AG22" s="108">
        <v>23.321885731999998</v>
      </c>
      <c r="AH22" s="106">
        <v>21.708000720000001</v>
      </c>
      <c r="AI22" s="106">
        <v>25.055755300000001</v>
      </c>
      <c r="AJ22" s="106">
        <v>1.1132978805</v>
      </c>
      <c r="AK22" s="106">
        <v>1.0004509260000001</v>
      </c>
      <c r="AL22" s="106">
        <v>1.2388735306000001</v>
      </c>
      <c r="AM22" s="106">
        <v>0.81227044680000005</v>
      </c>
      <c r="AN22" s="106">
        <v>0.98382684369999995</v>
      </c>
      <c r="AO22" s="106">
        <v>0.85996273899999998</v>
      </c>
      <c r="AP22" s="106">
        <v>1.1255316243</v>
      </c>
      <c r="AQ22" s="106">
        <v>0.81090161189999999</v>
      </c>
      <c r="AR22" s="106">
        <v>0.98357212780000003</v>
      </c>
      <c r="AS22" s="106">
        <v>0.85877043980000001</v>
      </c>
      <c r="AT22" s="106">
        <v>1.1265107481000001</v>
      </c>
      <c r="AU22" s="105" t="s">
        <v>28</v>
      </c>
      <c r="AV22" s="105" t="s">
        <v>28</v>
      </c>
      <c r="AW22" s="105" t="s">
        <v>28</v>
      </c>
      <c r="AX22" s="105" t="s">
        <v>28</v>
      </c>
      <c r="AY22" s="105" t="s">
        <v>28</v>
      </c>
      <c r="AZ22" s="105" t="s">
        <v>28</v>
      </c>
      <c r="BA22" s="105" t="s">
        <v>28</v>
      </c>
      <c r="BB22" s="105" t="s">
        <v>28</v>
      </c>
      <c r="BC22" s="115" t="s">
        <v>28</v>
      </c>
      <c r="BD22" s="116">
        <v>685</v>
      </c>
      <c r="BE22" s="116">
        <v>724</v>
      </c>
      <c r="BF22" s="116">
        <v>747</v>
      </c>
    </row>
    <row r="23" spans="1:58" x14ac:dyDescent="0.3">
      <c r="A23" s="10"/>
      <c r="B23" t="s">
        <v>74</v>
      </c>
      <c r="C23" s="105">
        <v>1623</v>
      </c>
      <c r="D23" s="119">
        <v>6628</v>
      </c>
      <c r="E23" s="114">
        <v>29.762387741000001</v>
      </c>
      <c r="F23" s="106">
        <v>27.172039653999999</v>
      </c>
      <c r="G23" s="106">
        <v>32.599677290000002</v>
      </c>
      <c r="H23" s="106">
        <v>6.2072053999999996E-3</v>
      </c>
      <c r="I23" s="108">
        <v>24.487024743999999</v>
      </c>
      <c r="J23" s="106">
        <v>23.324229298999999</v>
      </c>
      <c r="K23" s="106">
        <v>25.70778966</v>
      </c>
      <c r="L23" s="106">
        <v>1.1355756181000001</v>
      </c>
      <c r="M23" s="106">
        <v>1.036741608</v>
      </c>
      <c r="N23" s="106">
        <v>1.2438316109000001</v>
      </c>
      <c r="O23" s="119">
        <v>1823</v>
      </c>
      <c r="P23" s="119">
        <v>7567</v>
      </c>
      <c r="Q23" s="114">
        <v>28.440020109999999</v>
      </c>
      <c r="R23" s="106">
        <v>26.014515433</v>
      </c>
      <c r="S23" s="106">
        <v>31.091670568000001</v>
      </c>
      <c r="T23" s="106">
        <v>3.9205017500000001E-2</v>
      </c>
      <c r="U23" s="108">
        <v>24.091449716</v>
      </c>
      <c r="V23" s="106">
        <v>23.010544037999999</v>
      </c>
      <c r="W23" s="106">
        <v>25.223130251000001</v>
      </c>
      <c r="X23" s="106">
        <v>1.0983232755000001</v>
      </c>
      <c r="Y23" s="106">
        <v>1.0046528691000001</v>
      </c>
      <c r="Z23" s="106">
        <v>1.2007271909999999</v>
      </c>
      <c r="AA23" s="119">
        <v>2026</v>
      </c>
      <c r="AB23" s="119">
        <v>8422</v>
      </c>
      <c r="AC23" s="114">
        <v>28.476696867000001</v>
      </c>
      <c r="AD23" s="106">
        <v>26.095505383999999</v>
      </c>
      <c r="AE23" s="106">
        <v>31.075169938999998</v>
      </c>
      <c r="AF23" s="106">
        <v>1.5384134299999999E-2</v>
      </c>
      <c r="AG23" s="108">
        <v>24.056043695</v>
      </c>
      <c r="AH23" s="106">
        <v>23.031025854999999</v>
      </c>
      <c r="AI23" s="106">
        <v>25.126680935</v>
      </c>
      <c r="AJ23" s="106">
        <v>1.1140054910999999</v>
      </c>
      <c r="AK23" s="106">
        <v>1.0208535219999999</v>
      </c>
      <c r="AL23" s="106">
        <v>1.215657494</v>
      </c>
      <c r="AM23" s="106">
        <v>0.98042273619999998</v>
      </c>
      <c r="AN23" s="106">
        <v>1.0012896177999999</v>
      </c>
      <c r="AO23" s="106">
        <v>0.90334680730000005</v>
      </c>
      <c r="AP23" s="106">
        <v>1.1098515992</v>
      </c>
      <c r="AQ23" s="106">
        <v>0.39717096270000002</v>
      </c>
      <c r="AR23" s="106">
        <v>0.95556916859999996</v>
      </c>
      <c r="AS23" s="106">
        <v>0.86014474370000005</v>
      </c>
      <c r="AT23" s="106">
        <v>1.0615799754999999</v>
      </c>
      <c r="AU23" s="105" t="s">
        <v>28</v>
      </c>
      <c r="AV23" s="105" t="s">
        <v>28</v>
      </c>
      <c r="AW23" s="105" t="s">
        <v>28</v>
      </c>
      <c r="AX23" s="105" t="s">
        <v>28</v>
      </c>
      <c r="AY23" s="105" t="s">
        <v>28</v>
      </c>
      <c r="AZ23" s="105" t="s">
        <v>28</v>
      </c>
      <c r="BA23" s="105" t="s">
        <v>28</v>
      </c>
      <c r="BB23" s="105" t="s">
        <v>28</v>
      </c>
      <c r="BC23" s="115" t="s">
        <v>28</v>
      </c>
      <c r="BD23" s="116">
        <v>1623</v>
      </c>
      <c r="BE23" s="116">
        <v>1823</v>
      </c>
      <c r="BF23" s="116">
        <v>2026</v>
      </c>
    </row>
    <row r="24" spans="1:58" x14ac:dyDescent="0.3">
      <c r="A24" s="10"/>
      <c r="B24" t="s">
        <v>181</v>
      </c>
      <c r="C24" s="105">
        <v>1696</v>
      </c>
      <c r="D24" s="119">
        <v>7368</v>
      </c>
      <c r="E24" s="114">
        <v>30.246976676999999</v>
      </c>
      <c r="F24" s="106">
        <v>27.620374547000001</v>
      </c>
      <c r="G24" s="106">
        <v>33.12335959</v>
      </c>
      <c r="H24" s="106">
        <v>1.9911483E-3</v>
      </c>
      <c r="I24" s="108">
        <v>23.018458198000001</v>
      </c>
      <c r="J24" s="106">
        <v>21.948620533</v>
      </c>
      <c r="K24" s="106">
        <v>24.140442767</v>
      </c>
      <c r="L24" s="106">
        <v>1.154064974</v>
      </c>
      <c r="M24" s="106">
        <v>1.053847701</v>
      </c>
      <c r="N24" s="106">
        <v>1.2638125631999999</v>
      </c>
      <c r="O24" s="119">
        <v>2107</v>
      </c>
      <c r="P24" s="119">
        <v>9583</v>
      </c>
      <c r="Q24" s="114">
        <v>29.015500640999999</v>
      </c>
      <c r="R24" s="106">
        <v>26.585899293000001</v>
      </c>
      <c r="S24" s="106">
        <v>31.667135581</v>
      </c>
      <c r="T24" s="106">
        <v>1.07430384E-2</v>
      </c>
      <c r="U24" s="108">
        <v>21.986851717</v>
      </c>
      <c r="V24" s="106">
        <v>21.067800039000002</v>
      </c>
      <c r="W24" s="106">
        <v>22.945995666999998</v>
      </c>
      <c r="X24" s="106">
        <v>1.1205477205000001</v>
      </c>
      <c r="Y24" s="106">
        <v>1.026719105</v>
      </c>
      <c r="Z24" s="106">
        <v>1.2229510367</v>
      </c>
      <c r="AA24" s="119">
        <v>2241</v>
      </c>
      <c r="AB24" s="119">
        <v>10167</v>
      </c>
      <c r="AC24" s="114">
        <v>28.233897668000001</v>
      </c>
      <c r="AD24" s="106">
        <v>25.900255963999999</v>
      </c>
      <c r="AE24" s="106">
        <v>30.777803070000001</v>
      </c>
      <c r="AF24" s="106">
        <v>2.3930979099999999E-2</v>
      </c>
      <c r="AG24" s="108">
        <v>22.041900265999999</v>
      </c>
      <c r="AH24" s="106">
        <v>21.147942990000001</v>
      </c>
      <c r="AI24" s="106">
        <v>22.973646541000001</v>
      </c>
      <c r="AJ24" s="106">
        <v>1.1045072111000001</v>
      </c>
      <c r="AK24" s="106">
        <v>1.0132153845</v>
      </c>
      <c r="AL24" s="106">
        <v>1.2040245322000001</v>
      </c>
      <c r="AM24" s="106">
        <v>0.59460663989999996</v>
      </c>
      <c r="AN24" s="106">
        <v>0.97306257149999997</v>
      </c>
      <c r="AO24" s="106">
        <v>0.87996178479999998</v>
      </c>
      <c r="AP24" s="106">
        <v>1.0760135093000001</v>
      </c>
      <c r="AQ24" s="106">
        <v>0.43158617199999999</v>
      </c>
      <c r="AR24" s="106">
        <v>0.95928597920000003</v>
      </c>
      <c r="AS24" s="106">
        <v>0.86489122090000004</v>
      </c>
      <c r="AT24" s="106">
        <v>1.0639830395000001</v>
      </c>
      <c r="AU24" s="105">
        <v>1</v>
      </c>
      <c r="AV24" s="105" t="s">
        <v>28</v>
      </c>
      <c r="AW24" s="105" t="s">
        <v>28</v>
      </c>
      <c r="AX24" s="105" t="s">
        <v>28</v>
      </c>
      <c r="AY24" s="105" t="s">
        <v>28</v>
      </c>
      <c r="AZ24" s="105" t="s">
        <v>28</v>
      </c>
      <c r="BA24" s="105" t="s">
        <v>28</v>
      </c>
      <c r="BB24" s="105" t="s">
        <v>28</v>
      </c>
      <c r="BC24" s="115">
        <v>-1</v>
      </c>
      <c r="BD24" s="116">
        <v>1696</v>
      </c>
      <c r="BE24" s="116">
        <v>2107</v>
      </c>
      <c r="BF24" s="116">
        <v>2241</v>
      </c>
    </row>
    <row r="25" spans="1:58" x14ac:dyDescent="0.3">
      <c r="A25" s="10"/>
      <c r="B25" t="s">
        <v>70</v>
      </c>
      <c r="C25" s="105">
        <v>2911</v>
      </c>
      <c r="D25" s="119">
        <v>14313</v>
      </c>
      <c r="E25" s="114">
        <v>28.072104070999998</v>
      </c>
      <c r="F25" s="106">
        <v>25.813799620000001</v>
      </c>
      <c r="G25" s="106">
        <v>30.527974904000001</v>
      </c>
      <c r="H25" s="106">
        <v>0.1085328439</v>
      </c>
      <c r="I25" s="108">
        <v>20.338154125999999</v>
      </c>
      <c r="J25" s="106">
        <v>19.612592776</v>
      </c>
      <c r="K25" s="106">
        <v>21.090557377</v>
      </c>
      <c r="L25" s="106">
        <v>1.0710833152999999</v>
      </c>
      <c r="M25" s="106">
        <v>0.98491833760000003</v>
      </c>
      <c r="N25" s="106">
        <v>1.1647863832000001</v>
      </c>
      <c r="O25" s="119">
        <v>3290</v>
      </c>
      <c r="P25" s="119">
        <v>15213</v>
      </c>
      <c r="Q25" s="114">
        <v>28.097886983999999</v>
      </c>
      <c r="R25" s="106">
        <v>25.874978014</v>
      </c>
      <c r="S25" s="106">
        <v>30.511765172</v>
      </c>
      <c r="T25" s="106">
        <v>5.2081818699999997E-2</v>
      </c>
      <c r="U25" s="108">
        <v>21.626240715000002</v>
      </c>
      <c r="V25" s="106">
        <v>20.899746276999998</v>
      </c>
      <c r="W25" s="106">
        <v>22.377988769000002</v>
      </c>
      <c r="X25" s="106">
        <v>1.0851104587</v>
      </c>
      <c r="Y25" s="106">
        <v>0.99926408259999999</v>
      </c>
      <c r="Z25" s="106">
        <v>1.1783318625000001</v>
      </c>
      <c r="AA25" s="119">
        <v>3749</v>
      </c>
      <c r="AB25" s="119">
        <v>16889</v>
      </c>
      <c r="AC25" s="114">
        <v>28.022254339</v>
      </c>
      <c r="AD25" s="106">
        <v>25.83801836</v>
      </c>
      <c r="AE25" s="106">
        <v>30.391136322000001</v>
      </c>
      <c r="AF25" s="106">
        <v>2.6490647400000001E-2</v>
      </c>
      <c r="AG25" s="108">
        <v>22.197880276999999</v>
      </c>
      <c r="AH25" s="106">
        <v>21.498570727000001</v>
      </c>
      <c r="AI25" s="106">
        <v>22.919937098999998</v>
      </c>
      <c r="AJ25" s="106">
        <v>1.0962277456</v>
      </c>
      <c r="AK25" s="106">
        <v>1.0107806558000001</v>
      </c>
      <c r="AL25" s="106">
        <v>1.1888981682999999</v>
      </c>
      <c r="AM25" s="106">
        <v>0.95404301459999996</v>
      </c>
      <c r="AN25" s="106">
        <v>0.99730824439999999</v>
      </c>
      <c r="AO25" s="106">
        <v>0.90995217250000004</v>
      </c>
      <c r="AP25" s="106">
        <v>1.0930505628</v>
      </c>
      <c r="AQ25" s="106">
        <v>0.98457109009999999</v>
      </c>
      <c r="AR25" s="106">
        <v>1.0009184531999999</v>
      </c>
      <c r="AS25" s="106">
        <v>0.91199121169999997</v>
      </c>
      <c r="AT25" s="106">
        <v>1.0985168903</v>
      </c>
      <c r="AU25" s="105" t="s">
        <v>28</v>
      </c>
      <c r="AV25" s="105" t="s">
        <v>28</v>
      </c>
      <c r="AW25" s="105" t="s">
        <v>28</v>
      </c>
      <c r="AX25" s="105" t="s">
        <v>28</v>
      </c>
      <c r="AY25" s="105" t="s">
        <v>28</v>
      </c>
      <c r="AZ25" s="105" t="s">
        <v>28</v>
      </c>
      <c r="BA25" s="105" t="s">
        <v>28</v>
      </c>
      <c r="BB25" s="105" t="s">
        <v>28</v>
      </c>
      <c r="BC25" s="115" t="s">
        <v>28</v>
      </c>
      <c r="BD25" s="116">
        <v>2911</v>
      </c>
      <c r="BE25" s="116">
        <v>3290</v>
      </c>
      <c r="BF25" s="116">
        <v>3749</v>
      </c>
    </row>
    <row r="26" spans="1:58" x14ac:dyDescent="0.3">
      <c r="A26" s="10"/>
      <c r="B26" t="s">
        <v>149</v>
      </c>
      <c r="C26" s="105">
        <v>731</v>
      </c>
      <c r="D26" s="119">
        <v>3177</v>
      </c>
      <c r="E26" s="114">
        <v>30.007851177999999</v>
      </c>
      <c r="F26" s="106">
        <v>26.948336973</v>
      </c>
      <c r="G26" s="106">
        <v>33.414719922000003</v>
      </c>
      <c r="H26" s="106">
        <v>1.36276395E-2</v>
      </c>
      <c r="I26" s="108">
        <v>23.009128107999999</v>
      </c>
      <c r="J26" s="106">
        <v>21.400175540999999</v>
      </c>
      <c r="K26" s="106">
        <v>24.739048298</v>
      </c>
      <c r="L26" s="106">
        <v>1.1449412072</v>
      </c>
      <c r="M26" s="106">
        <v>1.0282062944999999</v>
      </c>
      <c r="N26" s="106">
        <v>1.2749293356</v>
      </c>
      <c r="O26" s="119">
        <v>837</v>
      </c>
      <c r="P26" s="119">
        <v>3362</v>
      </c>
      <c r="Q26" s="114">
        <v>30.963742047</v>
      </c>
      <c r="R26" s="106">
        <v>27.908116630999999</v>
      </c>
      <c r="S26" s="106">
        <v>34.353924136000003</v>
      </c>
      <c r="T26" s="106">
        <v>7.4360349999999997E-4</v>
      </c>
      <c r="U26" s="108">
        <v>24.895895299999999</v>
      </c>
      <c r="V26" s="106">
        <v>23.265153348999998</v>
      </c>
      <c r="W26" s="106">
        <v>26.640942078999998</v>
      </c>
      <c r="X26" s="106">
        <v>1.1957867278000001</v>
      </c>
      <c r="Y26" s="106">
        <v>1.0777817299000001</v>
      </c>
      <c r="Z26" s="106">
        <v>1.3267119481</v>
      </c>
      <c r="AA26" s="119">
        <v>908</v>
      </c>
      <c r="AB26" s="119">
        <v>3531</v>
      </c>
      <c r="AC26" s="114">
        <v>30.201290854</v>
      </c>
      <c r="AD26" s="106">
        <v>27.266586115999999</v>
      </c>
      <c r="AE26" s="106">
        <v>33.451858084999998</v>
      </c>
      <c r="AF26" s="106">
        <v>1.3868145000000001E-3</v>
      </c>
      <c r="AG26" s="108">
        <v>25.715094873999998</v>
      </c>
      <c r="AH26" s="106">
        <v>24.095725975000001</v>
      </c>
      <c r="AI26" s="106">
        <v>27.443294510000001</v>
      </c>
      <c r="AJ26" s="106">
        <v>1.1814714329</v>
      </c>
      <c r="AK26" s="106">
        <v>1.0666660814</v>
      </c>
      <c r="AL26" s="106">
        <v>1.308633293</v>
      </c>
      <c r="AM26" s="106">
        <v>0.7016329349</v>
      </c>
      <c r="AN26" s="106">
        <v>0.9753759997</v>
      </c>
      <c r="AO26" s="106">
        <v>0.85857479420000005</v>
      </c>
      <c r="AP26" s="106">
        <v>1.1080669351000001</v>
      </c>
      <c r="AQ26" s="106">
        <v>0.63923812899999999</v>
      </c>
      <c r="AR26" s="106">
        <v>1.0318546924000001</v>
      </c>
      <c r="AS26" s="106">
        <v>0.90506059260000005</v>
      </c>
      <c r="AT26" s="106">
        <v>1.1764119606000001</v>
      </c>
      <c r="AU26" s="105" t="s">
        <v>28</v>
      </c>
      <c r="AV26" s="105">
        <v>2</v>
      </c>
      <c r="AW26" s="105">
        <v>3</v>
      </c>
      <c r="AX26" s="105" t="s">
        <v>28</v>
      </c>
      <c r="AY26" s="105" t="s">
        <v>28</v>
      </c>
      <c r="AZ26" s="105" t="s">
        <v>28</v>
      </c>
      <c r="BA26" s="105" t="s">
        <v>28</v>
      </c>
      <c r="BB26" s="105" t="s">
        <v>28</v>
      </c>
      <c r="BC26" s="115" t="s">
        <v>234</v>
      </c>
      <c r="BD26" s="116">
        <v>731</v>
      </c>
      <c r="BE26" s="116">
        <v>837</v>
      </c>
      <c r="BF26" s="116">
        <v>908</v>
      </c>
    </row>
    <row r="27" spans="1:58" x14ac:dyDescent="0.3">
      <c r="A27" s="10"/>
      <c r="B27" t="s">
        <v>205</v>
      </c>
      <c r="C27" s="105">
        <v>542</v>
      </c>
      <c r="D27" s="119">
        <v>2099</v>
      </c>
      <c r="E27" s="114">
        <v>31.774483894999999</v>
      </c>
      <c r="F27" s="106">
        <v>28.268996484999999</v>
      </c>
      <c r="G27" s="106">
        <v>35.714668093999997</v>
      </c>
      <c r="H27" s="106">
        <v>1.2443567999999999E-3</v>
      </c>
      <c r="I27" s="108">
        <v>25.821819913999999</v>
      </c>
      <c r="J27" s="106">
        <v>23.736933385</v>
      </c>
      <c r="K27" s="106">
        <v>28.089828322999999</v>
      </c>
      <c r="L27" s="106">
        <v>1.2123465867000001</v>
      </c>
      <c r="M27" s="106">
        <v>1.0785956905</v>
      </c>
      <c r="N27" s="106">
        <v>1.3626832177999999</v>
      </c>
      <c r="O27" s="119">
        <v>524</v>
      </c>
      <c r="P27" s="119">
        <v>2104</v>
      </c>
      <c r="Q27" s="114">
        <v>30.421146171</v>
      </c>
      <c r="R27" s="106">
        <v>27.019705214999998</v>
      </c>
      <c r="S27" s="106">
        <v>34.250785749999999</v>
      </c>
      <c r="T27" s="106">
        <v>7.7362213999999999E-3</v>
      </c>
      <c r="U27" s="108">
        <v>24.904942966</v>
      </c>
      <c r="V27" s="106">
        <v>22.861285084999999</v>
      </c>
      <c r="W27" s="106">
        <v>27.131291256000001</v>
      </c>
      <c r="X27" s="106">
        <v>1.1748322532</v>
      </c>
      <c r="Y27" s="106">
        <v>1.0434722274999999</v>
      </c>
      <c r="Z27" s="106">
        <v>1.3227288534999999</v>
      </c>
      <c r="AA27" s="119">
        <v>545</v>
      </c>
      <c r="AB27" s="119">
        <v>2128</v>
      </c>
      <c r="AC27" s="114">
        <v>30.232310295000001</v>
      </c>
      <c r="AD27" s="106">
        <v>26.905686695</v>
      </c>
      <c r="AE27" s="106">
        <v>33.970238193999997</v>
      </c>
      <c r="AF27" s="106">
        <v>4.7870558000000004E-3</v>
      </c>
      <c r="AG27" s="108">
        <v>25.610902255999999</v>
      </c>
      <c r="AH27" s="106">
        <v>23.548508786999999</v>
      </c>
      <c r="AI27" s="106">
        <v>27.853921463999999</v>
      </c>
      <c r="AJ27" s="106">
        <v>1.1826849102999999</v>
      </c>
      <c r="AK27" s="106">
        <v>1.0525477326999999</v>
      </c>
      <c r="AL27" s="106">
        <v>1.3289122703</v>
      </c>
      <c r="AM27" s="106">
        <v>0.9354016101</v>
      </c>
      <c r="AN27" s="106">
        <v>0.99379261139999997</v>
      </c>
      <c r="AO27" s="106">
        <v>0.85487393440000004</v>
      </c>
      <c r="AP27" s="106">
        <v>1.1552858436</v>
      </c>
      <c r="AQ27" s="106">
        <v>0.57001306370000004</v>
      </c>
      <c r="AR27" s="106">
        <v>0.9574080344</v>
      </c>
      <c r="AS27" s="106">
        <v>0.82389817750000005</v>
      </c>
      <c r="AT27" s="106">
        <v>1.112552703</v>
      </c>
      <c r="AU27" s="105">
        <v>1</v>
      </c>
      <c r="AV27" s="105" t="s">
        <v>28</v>
      </c>
      <c r="AW27" s="105">
        <v>3</v>
      </c>
      <c r="AX27" s="105" t="s">
        <v>28</v>
      </c>
      <c r="AY27" s="105" t="s">
        <v>28</v>
      </c>
      <c r="AZ27" s="105" t="s">
        <v>28</v>
      </c>
      <c r="BA27" s="105" t="s">
        <v>28</v>
      </c>
      <c r="BB27" s="105" t="s">
        <v>28</v>
      </c>
      <c r="BC27" s="115" t="s">
        <v>429</v>
      </c>
      <c r="BD27" s="116">
        <v>542</v>
      </c>
      <c r="BE27" s="116">
        <v>524</v>
      </c>
      <c r="BF27" s="116">
        <v>545</v>
      </c>
    </row>
    <row r="28" spans="1:58" x14ac:dyDescent="0.3">
      <c r="A28" s="10"/>
      <c r="B28" t="s">
        <v>73</v>
      </c>
      <c r="C28" s="105">
        <v>1184</v>
      </c>
      <c r="D28" s="119">
        <v>4231</v>
      </c>
      <c r="E28" s="114">
        <v>30.043447490999998</v>
      </c>
      <c r="F28" s="106">
        <v>27.234392151000002</v>
      </c>
      <c r="G28" s="106">
        <v>33.142239127000003</v>
      </c>
      <c r="H28" s="106">
        <v>6.4075099999999999E-3</v>
      </c>
      <c r="I28" s="108">
        <v>27.983928149</v>
      </c>
      <c r="J28" s="106">
        <v>26.434502093999999</v>
      </c>
      <c r="K28" s="106">
        <v>29.624171920999999</v>
      </c>
      <c r="L28" s="106">
        <v>1.1462993746000001</v>
      </c>
      <c r="M28" s="106">
        <v>1.0391206502000001</v>
      </c>
      <c r="N28" s="106">
        <v>1.2645329067</v>
      </c>
      <c r="O28" s="119">
        <v>1202</v>
      </c>
      <c r="P28" s="119">
        <v>4302</v>
      </c>
      <c r="Q28" s="114">
        <v>28.719620696</v>
      </c>
      <c r="R28" s="106">
        <v>26.051511767000001</v>
      </c>
      <c r="S28" s="106">
        <v>31.660988441000001</v>
      </c>
      <c r="T28" s="106">
        <v>3.7356914599999999E-2</v>
      </c>
      <c r="U28" s="108">
        <v>27.940492794000001</v>
      </c>
      <c r="V28" s="106">
        <v>26.404773154000001</v>
      </c>
      <c r="W28" s="106">
        <v>29.565530936999998</v>
      </c>
      <c r="X28" s="106">
        <v>1.1091211522</v>
      </c>
      <c r="Y28" s="106">
        <v>1.0060816281</v>
      </c>
      <c r="Z28" s="106">
        <v>1.2227136407000001</v>
      </c>
      <c r="AA28" s="119">
        <v>1305</v>
      </c>
      <c r="AB28" s="119">
        <v>4377</v>
      </c>
      <c r="AC28" s="114">
        <v>29.046919777999999</v>
      </c>
      <c r="AD28" s="106">
        <v>26.400112121999999</v>
      </c>
      <c r="AE28" s="106">
        <v>31.959089593000002</v>
      </c>
      <c r="AF28" s="106">
        <v>8.7566329999999998E-3</v>
      </c>
      <c r="AG28" s="108">
        <v>29.814941740999998</v>
      </c>
      <c r="AH28" s="106">
        <v>28.240420009000001</v>
      </c>
      <c r="AI28" s="106">
        <v>31.477249656000001</v>
      </c>
      <c r="AJ28" s="106">
        <v>1.1363125535</v>
      </c>
      <c r="AK28" s="106">
        <v>1.0327697066999999</v>
      </c>
      <c r="AL28" s="106">
        <v>1.2502363410999999</v>
      </c>
      <c r="AM28" s="106">
        <v>0.84927888200000001</v>
      </c>
      <c r="AN28" s="106">
        <v>1.0113963581000001</v>
      </c>
      <c r="AO28" s="106">
        <v>0.89983867259999994</v>
      </c>
      <c r="AP28" s="106">
        <v>1.1367844306999999</v>
      </c>
      <c r="AQ28" s="106">
        <v>0.45495329210000002</v>
      </c>
      <c r="AR28" s="106">
        <v>0.95593625550000005</v>
      </c>
      <c r="AS28" s="106">
        <v>0.84935902649999995</v>
      </c>
      <c r="AT28" s="106">
        <v>1.0758867523</v>
      </c>
      <c r="AU28" s="105" t="s">
        <v>28</v>
      </c>
      <c r="AV28" s="105" t="s">
        <v>28</v>
      </c>
      <c r="AW28" s="105" t="s">
        <v>28</v>
      </c>
      <c r="AX28" s="105" t="s">
        <v>28</v>
      </c>
      <c r="AY28" s="105" t="s">
        <v>28</v>
      </c>
      <c r="AZ28" s="105" t="s">
        <v>28</v>
      </c>
      <c r="BA28" s="105" t="s">
        <v>28</v>
      </c>
      <c r="BB28" s="105" t="s">
        <v>28</v>
      </c>
      <c r="BC28" s="115" t="s">
        <v>28</v>
      </c>
      <c r="BD28" s="116">
        <v>1184</v>
      </c>
      <c r="BE28" s="116">
        <v>1202</v>
      </c>
      <c r="BF28" s="116">
        <v>1305</v>
      </c>
    </row>
    <row r="29" spans="1:58" x14ac:dyDescent="0.3">
      <c r="A29" s="10"/>
      <c r="B29" t="s">
        <v>76</v>
      </c>
      <c r="C29" s="105">
        <v>985</v>
      </c>
      <c r="D29" s="119">
        <v>3096</v>
      </c>
      <c r="E29" s="114">
        <v>33.976266455999998</v>
      </c>
      <c r="F29" s="106">
        <v>30.659736056</v>
      </c>
      <c r="G29" s="106">
        <v>37.65155317</v>
      </c>
      <c r="H29" s="106">
        <v>7.3118431000000003E-7</v>
      </c>
      <c r="I29" s="108">
        <v>31.815245478000001</v>
      </c>
      <c r="J29" s="106">
        <v>29.889162222</v>
      </c>
      <c r="K29" s="106">
        <v>33.865447191999998</v>
      </c>
      <c r="L29" s="106">
        <v>1.2963549873</v>
      </c>
      <c r="M29" s="106">
        <v>1.1698136932000001</v>
      </c>
      <c r="N29" s="106">
        <v>1.4365845286000001</v>
      </c>
      <c r="O29" s="119">
        <v>971</v>
      </c>
      <c r="P29" s="119">
        <v>3233</v>
      </c>
      <c r="Q29" s="114">
        <v>30.818154366000002</v>
      </c>
      <c r="R29" s="106">
        <v>27.801619250000002</v>
      </c>
      <c r="S29" s="106">
        <v>34.161989990999999</v>
      </c>
      <c r="T29" s="106">
        <v>9.2487880000000002E-4</v>
      </c>
      <c r="U29" s="108">
        <v>30.034024125999998</v>
      </c>
      <c r="V29" s="106">
        <v>28.203120815999998</v>
      </c>
      <c r="W29" s="106">
        <v>31.983786868999999</v>
      </c>
      <c r="X29" s="106">
        <v>1.1901642867</v>
      </c>
      <c r="Y29" s="106">
        <v>1.0736689144</v>
      </c>
      <c r="Z29" s="106">
        <v>1.3192996559000001</v>
      </c>
      <c r="AA29" s="119">
        <v>1071</v>
      </c>
      <c r="AB29" s="119">
        <v>3460</v>
      </c>
      <c r="AC29" s="114">
        <v>31.637412412</v>
      </c>
      <c r="AD29" s="106">
        <v>28.603006101999998</v>
      </c>
      <c r="AE29" s="106">
        <v>34.993729698000003</v>
      </c>
      <c r="AF29" s="106">
        <v>3.40372E-5</v>
      </c>
      <c r="AG29" s="108">
        <v>30.953757225</v>
      </c>
      <c r="AH29" s="106">
        <v>29.154361389000002</v>
      </c>
      <c r="AI29" s="106">
        <v>32.864211073</v>
      </c>
      <c r="AJ29" s="106">
        <v>1.2376523624</v>
      </c>
      <c r="AK29" s="106">
        <v>1.1189466956</v>
      </c>
      <c r="AL29" s="106">
        <v>1.3689511539999999</v>
      </c>
      <c r="AM29" s="106">
        <v>0.68247807959999995</v>
      </c>
      <c r="AN29" s="106">
        <v>1.0265836181000001</v>
      </c>
      <c r="AO29" s="106">
        <v>0.90532163740000005</v>
      </c>
      <c r="AP29" s="106">
        <v>1.1640878572</v>
      </c>
      <c r="AQ29" s="106">
        <v>0.13050822949999999</v>
      </c>
      <c r="AR29" s="106">
        <v>0.90704946659999997</v>
      </c>
      <c r="AS29" s="106">
        <v>0.79930554870000003</v>
      </c>
      <c r="AT29" s="106">
        <v>1.0293169316999999</v>
      </c>
      <c r="AU29" s="105">
        <v>1</v>
      </c>
      <c r="AV29" s="105">
        <v>2</v>
      </c>
      <c r="AW29" s="105">
        <v>3</v>
      </c>
      <c r="AX29" s="105" t="s">
        <v>28</v>
      </c>
      <c r="AY29" s="105" t="s">
        <v>28</v>
      </c>
      <c r="AZ29" s="105" t="s">
        <v>28</v>
      </c>
      <c r="BA29" s="105" t="s">
        <v>28</v>
      </c>
      <c r="BB29" s="105" t="s">
        <v>28</v>
      </c>
      <c r="BC29" s="115" t="s">
        <v>233</v>
      </c>
      <c r="BD29" s="116">
        <v>985</v>
      </c>
      <c r="BE29" s="116">
        <v>971</v>
      </c>
      <c r="BF29" s="116">
        <v>1071</v>
      </c>
    </row>
    <row r="30" spans="1:58" x14ac:dyDescent="0.3">
      <c r="A30" s="10"/>
      <c r="B30" t="s">
        <v>72</v>
      </c>
      <c r="C30" s="105">
        <v>813</v>
      </c>
      <c r="D30" s="119">
        <v>3587</v>
      </c>
      <c r="E30" s="114">
        <v>29.450768017000001</v>
      </c>
      <c r="F30" s="106">
        <v>26.545707689</v>
      </c>
      <c r="G30" s="106">
        <v>32.673746993999998</v>
      </c>
      <c r="H30" s="106">
        <v>2.7748571999999999E-2</v>
      </c>
      <c r="I30" s="108">
        <v>22.665179815999998</v>
      </c>
      <c r="J30" s="106">
        <v>21.159540262</v>
      </c>
      <c r="K30" s="106">
        <v>24.277955463000001</v>
      </c>
      <c r="L30" s="106">
        <v>1.1236858542999999</v>
      </c>
      <c r="M30" s="106">
        <v>1.0128440862000001</v>
      </c>
      <c r="N30" s="106">
        <v>1.2466577199</v>
      </c>
      <c r="O30" s="119">
        <v>859</v>
      </c>
      <c r="P30" s="119">
        <v>3757</v>
      </c>
      <c r="Q30" s="114">
        <v>29.062774177000001</v>
      </c>
      <c r="R30" s="106">
        <v>26.229171035</v>
      </c>
      <c r="S30" s="106">
        <v>32.202498576000004</v>
      </c>
      <c r="T30" s="106">
        <v>2.74082257E-2</v>
      </c>
      <c r="U30" s="108">
        <v>22.863987223999999</v>
      </c>
      <c r="V30" s="106">
        <v>21.385004545000001</v>
      </c>
      <c r="W30" s="106">
        <v>24.445256052000001</v>
      </c>
      <c r="X30" s="106">
        <v>1.1223733740999999</v>
      </c>
      <c r="Y30" s="106">
        <v>1.0129426397000001</v>
      </c>
      <c r="Z30" s="106">
        <v>1.2436261850999999</v>
      </c>
      <c r="AA30" s="119">
        <v>919</v>
      </c>
      <c r="AB30" s="119">
        <v>4152</v>
      </c>
      <c r="AC30" s="114">
        <v>28.495064308</v>
      </c>
      <c r="AD30" s="106">
        <v>25.760207298000001</v>
      </c>
      <c r="AE30" s="106">
        <v>31.520270024999999</v>
      </c>
      <c r="AF30" s="106">
        <v>3.4886826400000001E-2</v>
      </c>
      <c r="AG30" s="108">
        <v>22.133911368</v>
      </c>
      <c r="AH30" s="106">
        <v>20.748161437</v>
      </c>
      <c r="AI30" s="106">
        <v>23.612214216000002</v>
      </c>
      <c r="AJ30" s="106">
        <v>1.1147240236</v>
      </c>
      <c r="AK30" s="106">
        <v>1.0077366949</v>
      </c>
      <c r="AL30" s="106">
        <v>1.2330697641999999</v>
      </c>
      <c r="AM30" s="106">
        <v>0.75786008660000004</v>
      </c>
      <c r="AN30" s="106">
        <v>0.98046608120000001</v>
      </c>
      <c r="AO30" s="106">
        <v>0.86489870300000005</v>
      </c>
      <c r="AP30" s="106">
        <v>1.1114755209</v>
      </c>
      <c r="AQ30" s="106">
        <v>0.83788458570000002</v>
      </c>
      <c r="AR30" s="106">
        <v>0.98682568010000005</v>
      </c>
      <c r="AS30" s="106">
        <v>0.86909416579999998</v>
      </c>
      <c r="AT30" s="106">
        <v>1.1205056497000001</v>
      </c>
      <c r="AU30" s="105" t="s">
        <v>28</v>
      </c>
      <c r="AV30" s="105" t="s">
        <v>28</v>
      </c>
      <c r="AW30" s="105" t="s">
        <v>28</v>
      </c>
      <c r="AX30" s="105" t="s">
        <v>28</v>
      </c>
      <c r="AY30" s="105" t="s">
        <v>28</v>
      </c>
      <c r="AZ30" s="105" t="s">
        <v>28</v>
      </c>
      <c r="BA30" s="105" t="s">
        <v>28</v>
      </c>
      <c r="BB30" s="105" t="s">
        <v>28</v>
      </c>
      <c r="BC30" s="115" t="s">
        <v>28</v>
      </c>
      <c r="BD30" s="116">
        <v>813</v>
      </c>
      <c r="BE30" s="116">
        <v>859</v>
      </c>
      <c r="BF30" s="116">
        <v>919</v>
      </c>
    </row>
    <row r="31" spans="1:58" x14ac:dyDescent="0.3">
      <c r="A31" s="10"/>
      <c r="B31" t="s">
        <v>78</v>
      </c>
      <c r="C31" s="105">
        <v>831</v>
      </c>
      <c r="D31" s="119">
        <v>3322</v>
      </c>
      <c r="E31" s="114">
        <v>31.842653454000001</v>
      </c>
      <c r="F31" s="106">
        <v>28.690714667000002</v>
      </c>
      <c r="G31" s="106">
        <v>35.340861695000001</v>
      </c>
      <c r="H31" s="106">
        <v>2.5114590000000002E-4</v>
      </c>
      <c r="I31" s="108">
        <v>25.015051174</v>
      </c>
      <c r="J31" s="106">
        <v>23.370797976999999</v>
      </c>
      <c r="K31" s="106">
        <v>26.774985854000001</v>
      </c>
      <c r="L31" s="106">
        <v>1.2149475772</v>
      </c>
      <c r="M31" s="106">
        <v>1.0946862303</v>
      </c>
      <c r="N31" s="106">
        <v>1.3484207387</v>
      </c>
      <c r="O31" s="119">
        <v>892</v>
      </c>
      <c r="P31" s="119">
        <v>3351</v>
      </c>
      <c r="Q31" s="114">
        <v>33.032347174999998</v>
      </c>
      <c r="R31" s="106">
        <v>29.800855826999999</v>
      </c>
      <c r="S31" s="106">
        <v>36.614249143000002</v>
      </c>
      <c r="T31" s="106">
        <v>3.5647610000000001E-6</v>
      </c>
      <c r="U31" s="108">
        <v>26.618919725000001</v>
      </c>
      <c r="V31" s="106">
        <v>24.928152387000001</v>
      </c>
      <c r="W31" s="106">
        <v>28.424364402999998</v>
      </c>
      <c r="X31" s="106">
        <v>1.2756740539</v>
      </c>
      <c r="Y31" s="106">
        <v>1.150877301</v>
      </c>
      <c r="Z31" s="106">
        <v>1.4140032916</v>
      </c>
      <c r="AA31" s="119">
        <v>943</v>
      </c>
      <c r="AB31" s="119">
        <v>3468</v>
      </c>
      <c r="AC31" s="114">
        <v>31.990195169</v>
      </c>
      <c r="AD31" s="106">
        <v>28.89239573</v>
      </c>
      <c r="AE31" s="106">
        <v>35.420136028000002</v>
      </c>
      <c r="AF31" s="106">
        <v>1.5858900000000002E-5</v>
      </c>
      <c r="AG31" s="108">
        <v>27.191464821</v>
      </c>
      <c r="AH31" s="106">
        <v>25.510188511999999</v>
      </c>
      <c r="AI31" s="106">
        <v>28.983547446999999</v>
      </c>
      <c r="AJ31" s="106">
        <v>1.2514531880999999</v>
      </c>
      <c r="AK31" s="106">
        <v>1.1302675885</v>
      </c>
      <c r="AL31" s="106">
        <v>1.3856321264</v>
      </c>
      <c r="AM31" s="106">
        <v>0.61934283739999996</v>
      </c>
      <c r="AN31" s="106">
        <v>0.96845056149999997</v>
      </c>
      <c r="AO31" s="106">
        <v>0.85339197190000005</v>
      </c>
      <c r="AP31" s="106">
        <v>1.0990219277</v>
      </c>
      <c r="AQ31" s="106">
        <v>0.57329152809999995</v>
      </c>
      <c r="AR31" s="106">
        <v>1.0373616389</v>
      </c>
      <c r="AS31" s="106">
        <v>0.91304753729999999</v>
      </c>
      <c r="AT31" s="106">
        <v>1.1786014703000001</v>
      </c>
      <c r="AU31" s="105">
        <v>1</v>
      </c>
      <c r="AV31" s="105">
        <v>2</v>
      </c>
      <c r="AW31" s="105">
        <v>3</v>
      </c>
      <c r="AX31" s="105" t="s">
        <v>28</v>
      </c>
      <c r="AY31" s="105" t="s">
        <v>28</v>
      </c>
      <c r="AZ31" s="105" t="s">
        <v>28</v>
      </c>
      <c r="BA31" s="105" t="s">
        <v>28</v>
      </c>
      <c r="BB31" s="105" t="s">
        <v>28</v>
      </c>
      <c r="BC31" s="115" t="s">
        <v>233</v>
      </c>
      <c r="BD31" s="116">
        <v>831</v>
      </c>
      <c r="BE31" s="116">
        <v>892</v>
      </c>
      <c r="BF31" s="116">
        <v>943</v>
      </c>
    </row>
    <row r="32" spans="1:58" x14ac:dyDescent="0.3">
      <c r="A32" s="10"/>
      <c r="B32" t="s">
        <v>182</v>
      </c>
      <c r="C32" s="105">
        <v>1602</v>
      </c>
      <c r="D32" s="119">
        <v>5990</v>
      </c>
      <c r="E32" s="114">
        <v>28.944577499000001</v>
      </c>
      <c r="F32" s="106">
        <v>26.390378651999999</v>
      </c>
      <c r="G32" s="106">
        <v>31.745985065999999</v>
      </c>
      <c r="H32" s="106">
        <v>3.5185393000000002E-2</v>
      </c>
      <c r="I32" s="108">
        <v>26.744574289999999</v>
      </c>
      <c r="J32" s="106">
        <v>25.466481044999998</v>
      </c>
      <c r="K32" s="106">
        <v>28.086811552</v>
      </c>
      <c r="L32" s="106">
        <v>1.104372296</v>
      </c>
      <c r="M32" s="106">
        <v>1.0069175501000001</v>
      </c>
      <c r="N32" s="106">
        <v>1.2112592218</v>
      </c>
      <c r="O32" s="119">
        <v>1590</v>
      </c>
      <c r="P32" s="119">
        <v>6067</v>
      </c>
      <c r="Q32" s="114">
        <v>27.752049439</v>
      </c>
      <c r="R32" s="106">
        <v>25.311191413</v>
      </c>
      <c r="S32" s="106">
        <v>30.428289031999999</v>
      </c>
      <c r="T32" s="106">
        <v>0.14013420660000001</v>
      </c>
      <c r="U32" s="108">
        <v>26.207351244000002</v>
      </c>
      <c r="V32" s="106">
        <v>24.950329035999999</v>
      </c>
      <c r="W32" s="106">
        <v>27.527703471999999</v>
      </c>
      <c r="X32" s="106">
        <v>1.0717545812</v>
      </c>
      <c r="Y32" s="106">
        <v>0.97749124480000005</v>
      </c>
      <c r="Z32" s="106">
        <v>1.1751081028999999</v>
      </c>
      <c r="AA32" s="119">
        <v>1772</v>
      </c>
      <c r="AB32" s="119">
        <v>6553</v>
      </c>
      <c r="AC32" s="114">
        <v>28.504483191999999</v>
      </c>
      <c r="AD32" s="106">
        <v>26.047964162</v>
      </c>
      <c r="AE32" s="106">
        <v>31.192670451000001</v>
      </c>
      <c r="AF32" s="106">
        <v>1.78283235E-2</v>
      </c>
      <c r="AG32" s="108">
        <v>27.041049901000001</v>
      </c>
      <c r="AH32" s="106">
        <v>25.810870194</v>
      </c>
      <c r="AI32" s="106">
        <v>28.329861574999999</v>
      </c>
      <c r="AJ32" s="106">
        <v>1.1150924893</v>
      </c>
      <c r="AK32" s="106">
        <v>1.0189937142000001</v>
      </c>
      <c r="AL32" s="106">
        <v>1.2202541021</v>
      </c>
      <c r="AM32" s="106">
        <v>0.62670149980000001</v>
      </c>
      <c r="AN32" s="106">
        <v>1.0271127275</v>
      </c>
      <c r="AO32" s="106">
        <v>0.92214695989999995</v>
      </c>
      <c r="AP32" s="106">
        <v>1.1440264955999999</v>
      </c>
      <c r="AQ32" s="106">
        <v>0.44855668869999998</v>
      </c>
      <c r="AR32" s="106">
        <v>0.95879960379999996</v>
      </c>
      <c r="AS32" s="106">
        <v>0.85994454880000004</v>
      </c>
      <c r="AT32" s="106">
        <v>1.0690185565999999</v>
      </c>
      <c r="AU32" s="105" t="s">
        <v>28</v>
      </c>
      <c r="AV32" s="105" t="s">
        <v>28</v>
      </c>
      <c r="AW32" s="105" t="s">
        <v>28</v>
      </c>
      <c r="AX32" s="105" t="s">
        <v>28</v>
      </c>
      <c r="AY32" s="105" t="s">
        <v>28</v>
      </c>
      <c r="AZ32" s="105" t="s">
        <v>28</v>
      </c>
      <c r="BA32" s="105" t="s">
        <v>28</v>
      </c>
      <c r="BB32" s="105" t="s">
        <v>28</v>
      </c>
      <c r="BC32" s="115" t="s">
        <v>28</v>
      </c>
      <c r="BD32" s="116">
        <v>1602</v>
      </c>
      <c r="BE32" s="116">
        <v>1590</v>
      </c>
      <c r="BF32" s="116">
        <v>1772</v>
      </c>
    </row>
    <row r="33" spans="1:93" x14ac:dyDescent="0.3">
      <c r="A33" s="10"/>
      <c r="B33" t="s">
        <v>71</v>
      </c>
      <c r="C33" s="105">
        <v>1906</v>
      </c>
      <c r="D33" s="119">
        <v>9887</v>
      </c>
      <c r="E33" s="114">
        <v>26.465111224000001</v>
      </c>
      <c r="F33" s="106">
        <v>24.224743445000001</v>
      </c>
      <c r="G33" s="106">
        <v>28.912674088999999</v>
      </c>
      <c r="H33" s="106">
        <v>0.82944530270000005</v>
      </c>
      <c r="I33" s="108">
        <v>19.277839586999999</v>
      </c>
      <c r="J33" s="106">
        <v>18.431522900000001</v>
      </c>
      <c r="K33" s="106">
        <v>20.163016434999999</v>
      </c>
      <c r="L33" s="106">
        <v>1.0097689506</v>
      </c>
      <c r="M33" s="106">
        <v>0.92428834169999996</v>
      </c>
      <c r="N33" s="106">
        <v>1.1031550303</v>
      </c>
      <c r="O33" s="119">
        <v>2139</v>
      </c>
      <c r="P33" s="119">
        <v>11538</v>
      </c>
      <c r="Q33" s="114">
        <v>25.441284742000001</v>
      </c>
      <c r="R33" s="106">
        <v>23.337988867</v>
      </c>
      <c r="S33" s="106">
        <v>27.734136518</v>
      </c>
      <c r="T33" s="106">
        <v>0.68867703260000002</v>
      </c>
      <c r="U33" s="108">
        <v>18.538741550000001</v>
      </c>
      <c r="V33" s="106">
        <v>17.769517006000001</v>
      </c>
      <c r="W33" s="106">
        <v>19.341265052000001</v>
      </c>
      <c r="X33" s="106">
        <v>0.98251531049999996</v>
      </c>
      <c r="Y33" s="106">
        <v>0.90128826480000002</v>
      </c>
      <c r="Z33" s="106">
        <v>1.0710628033</v>
      </c>
      <c r="AA33" s="119">
        <v>2327</v>
      </c>
      <c r="AB33" s="119">
        <v>11839</v>
      </c>
      <c r="AC33" s="114">
        <v>25.618644065000002</v>
      </c>
      <c r="AD33" s="106">
        <v>23.529497809999999</v>
      </c>
      <c r="AE33" s="106">
        <v>27.893282253999999</v>
      </c>
      <c r="AF33" s="106">
        <v>0.95964017710000005</v>
      </c>
      <c r="AG33" s="108">
        <v>19.655376299</v>
      </c>
      <c r="AH33" s="106">
        <v>18.872778937</v>
      </c>
      <c r="AI33" s="106">
        <v>20.470425618</v>
      </c>
      <c r="AJ33" s="106">
        <v>1.0021987556</v>
      </c>
      <c r="AK33" s="106">
        <v>0.92047156620000004</v>
      </c>
      <c r="AL33" s="106">
        <v>1.0911823706999999</v>
      </c>
      <c r="AM33" s="106">
        <v>0.89008014589999995</v>
      </c>
      <c r="AN33" s="106">
        <v>1.0069713194000001</v>
      </c>
      <c r="AO33" s="106">
        <v>0.91249225109999998</v>
      </c>
      <c r="AP33" s="106">
        <v>1.1112327113</v>
      </c>
      <c r="AQ33" s="106">
        <v>0.4416432227</v>
      </c>
      <c r="AR33" s="106">
        <v>0.96131410620000002</v>
      </c>
      <c r="AS33" s="106">
        <v>0.86939623239999997</v>
      </c>
      <c r="AT33" s="106">
        <v>1.0629500984</v>
      </c>
      <c r="AU33" s="105" t="s">
        <v>28</v>
      </c>
      <c r="AV33" s="105" t="s">
        <v>28</v>
      </c>
      <c r="AW33" s="105" t="s">
        <v>28</v>
      </c>
      <c r="AX33" s="105" t="s">
        <v>28</v>
      </c>
      <c r="AY33" s="105" t="s">
        <v>28</v>
      </c>
      <c r="AZ33" s="105" t="s">
        <v>28</v>
      </c>
      <c r="BA33" s="105" t="s">
        <v>28</v>
      </c>
      <c r="BB33" s="105" t="s">
        <v>28</v>
      </c>
      <c r="BC33" s="115" t="s">
        <v>28</v>
      </c>
      <c r="BD33" s="116">
        <v>1906</v>
      </c>
      <c r="BE33" s="116">
        <v>2139</v>
      </c>
      <c r="BF33" s="116">
        <v>2327</v>
      </c>
    </row>
    <row r="34" spans="1:93" x14ac:dyDescent="0.3">
      <c r="A34" s="10"/>
      <c r="B34" t="s">
        <v>77</v>
      </c>
      <c r="C34" s="105">
        <v>1160</v>
      </c>
      <c r="D34" s="119">
        <v>5068</v>
      </c>
      <c r="E34" s="114">
        <v>32.160599318000003</v>
      </c>
      <c r="F34" s="106">
        <v>29.162324279</v>
      </c>
      <c r="G34" s="106">
        <v>35.467136932999999</v>
      </c>
      <c r="H34" s="106">
        <v>4.1616200000000003E-5</v>
      </c>
      <c r="I34" s="108">
        <v>22.888713496000001</v>
      </c>
      <c r="J34" s="106">
        <v>21.608730104999999</v>
      </c>
      <c r="K34" s="106">
        <v>24.244516127000001</v>
      </c>
      <c r="L34" s="106">
        <v>1.2270787131000001</v>
      </c>
      <c r="M34" s="106">
        <v>1.1126803637</v>
      </c>
      <c r="N34" s="106">
        <v>1.3532387352999999</v>
      </c>
      <c r="O34" s="119">
        <v>1241</v>
      </c>
      <c r="P34" s="119">
        <v>5299</v>
      </c>
      <c r="Q34" s="114">
        <v>32.363097379999999</v>
      </c>
      <c r="R34" s="106">
        <v>29.379496876000001</v>
      </c>
      <c r="S34" s="106">
        <v>35.64969395</v>
      </c>
      <c r="T34" s="106">
        <v>6.2136877000000002E-6</v>
      </c>
      <c r="U34" s="108">
        <v>23.419513116000001</v>
      </c>
      <c r="V34" s="106">
        <v>22.152110218000001</v>
      </c>
      <c r="W34" s="106">
        <v>24.759428749000001</v>
      </c>
      <c r="X34" s="106">
        <v>1.2498283399000001</v>
      </c>
      <c r="Y34" s="106">
        <v>1.1346048672</v>
      </c>
      <c r="Z34" s="106">
        <v>1.3767531977</v>
      </c>
      <c r="AA34" s="119">
        <v>1319</v>
      </c>
      <c r="AB34" s="119">
        <v>5583</v>
      </c>
      <c r="AC34" s="114">
        <v>31.925147287000001</v>
      </c>
      <c r="AD34" s="106">
        <v>29.023784662000001</v>
      </c>
      <c r="AE34" s="106">
        <v>35.116544626</v>
      </c>
      <c r="AF34" s="106">
        <v>4.8240152E-6</v>
      </c>
      <c r="AG34" s="108">
        <v>23.625291061999999</v>
      </c>
      <c r="AH34" s="106">
        <v>22.384105126000001</v>
      </c>
      <c r="AI34" s="106">
        <v>24.935300053999999</v>
      </c>
      <c r="AJ34" s="106">
        <v>1.2489085216</v>
      </c>
      <c r="AK34" s="106">
        <v>1.1354075102000001</v>
      </c>
      <c r="AL34" s="106">
        <v>1.3737556614999999</v>
      </c>
      <c r="AM34" s="106">
        <v>0.81793961520000003</v>
      </c>
      <c r="AN34" s="106">
        <v>0.98646760879999995</v>
      </c>
      <c r="AO34" s="106">
        <v>0.87841969659999997</v>
      </c>
      <c r="AP34" s="106">
        <v>1.1078056959</v>
      </c>
      <c r="AQ34" s="106">
        <v>0.91648331360000002</v>
      </c>
      <c r="AR34" s="106">
        <v>1.0062964642000001</v>
      </c>
      <c r="AS34" s="106">
        <v>0.8949047296</v>
      </c>
      <c r="AT34" s="106">
        <v>1.1315534944000001</v>
      </c>
      <c r="AU34" s="105">
        <v>1</v>
      </c>
      <c r="AV34" s="105">
        <v>2</v>
      </c>
      <c r="AW34" s="105">
        <v>3</v>
      </c>
      <c r="AX34" s="105" t="s">
        <v>28</v>
      </c>
      <c r="AY34" s="105" t="s">
        <v>28</v>
      </c>
      <c r="AZ34" s="105" t="s">
        <v>28</v>
      </c>
      <c r="BA34" s="105" t="s">
        <v>28</v>
      </c>
      <c r="BB34" s="105" t="s">
        <v>28</v>
      </c>
      <c r="BC34" s="115" t="s">
        <v>233</v>
      </c>
      <c r="BD34" s="116">
        <v>1160</v>
      </c>
      <c r="BE34" s="116">
        <v>1241</v>
      </c>
      <c r="BF34" s="116">
        <v>1319</v>
      </c>
    </row>
    <row r="35" spans="1:93" x14ac:dyDescent="0.3">
      <c r="A35" s="10"/>
      <c r="B35" t="s">
        <v>79</v>
      </c>
      <c r="C35" s="105">
        <v>2643</v>
      </c>
      <c r="D35" s="119">
        <v>11129</v>
      </c>
      <c r="E35" s="114">
        <v>27.816104265</v>
      </c>
      <c r="F35" s="106">
        <v>25.533930155</v>
      </c>
      <c r="G35" s="106">
        <v>30.302254756</v>
      </c>
      <c r="H35" s="106">
        <v>0.1730522062</v>
      </c>
      <c r="I35" s="108">
        <v>23.748764488999999</v>
      </c>
      <c r="J35" s="106">
        <v>22.860405932999999</v>
      </c>
      <c r="K35" s="106">
        <v>24.671644782000001</v>
      </c>
      <c r="L35" s="106">
        <v>1.0613157139</v>
      </c>
      <c r="M35" s="106">
        <v>0.97423999610000001</v>
      </c>
      <c r="N35" s="106">
        <v>1.1561740938</v>
      </c>
      <c r="O35" s="119">
        <v>2865</v>
      </c>
      <c r="P35" s="119">
        <v>11651</v>
      </c>
      <c r="Q35" s="114">
        <v>28.271791863000001</v>
      </c>
      <c r="R35" s="106">
        <v>25.981179183999998</v>
      </c>
      <c r="S35" s="106">
        <v>30.764354823000001</v>
      </c>
      <c r="T35" s="106">
        <v>4.1559791200000001E-2</v>
      </c>
      <c r="U35" s="108">
        <v>24.590163934</v>
      </c>
      <c r="V35" s="106">
        <v>23.706025788000002</v>
      </c>
      <c r="W35" s="106">
        <v>25.507276830999999</v>
      </c>
      <c r="X35" s="106">
        <v>1.0918264797999999</v>
      </c>
      <c r="Y35" s="106">
        <v>1.0033654587</v>
      </c>
      <c r="Z35" s="106">
        <v>1.1880866056999999</v>
      </c>
      <c r="AA35" s="119">
        <v>3103</v>
      </c>
      <c r="AB35" s="119">
        <v>12116</v>
      </c>
      <c r="AC35" s="114">
        <v>29.337139236999999</v>
      </c>
      <c r="AD35" s="106">
        <v>26.998138306000001</v>
      </c>
      <c r="AE35" s="106">
        <v>31.878781006000001</v>
      </c>
      <c r="AF35" s="106">
        <v>1.1581763E-3</v>
      </c>
      <c r="AG35" s="108">
        <v>25.610762628</v>
      </c>
      <c r="AH35" s="106">
        <v>24.725317207</v>
      </c>
      <c r="AI35" s="106">
        <v>26.527916989000001</v>
      </c>
      <c r="AJ35" s="106">
        <v>1.1476659092999999</v>
      </c>
      <c r="AK35" s="106">
        <v>1.0561644303</v>
      </c>
      <c r="AL35" s="106">
        <v>1.2470946774</v>
      </c>
      <c r="AM35" s="106">
        <v>0.44643110429999999</v>
      </c>
      <c r="AN35" s="106">
        <v>1.0376823436</v>
      </c>
      <c r="AO35" s="106">
        <v>0.94343259509999999</v>
      </c>
      <c r="AP35" s="106">
        <v>1.1413477249999999</v>
      </c>
      <c r="AQ35" s="106">
        <v>0.7411825192</v>
      </c>
      <c r="AR35" s="106">
        <v>1.0163821501999999</v>
      </c>
      <c r="AS35" s="106">
        <v>0.92295354620000003</v>
      </c>
      <c r="AT35" s="106">
        <v>1.1192683309</v>
      </c>
      <c r="AU35" s="105" t="s">
        <v>28</v>
      </c>
      <c r="AV35" s="105" t="s">
        <v>28</v>
      </c>
      <c r="AW35" s="105">
        <v>3</v>
      </c>
      <c r="AX35" s="105" t="s">
        <v>28</v>
      </c>
      <c r="AY35" s="105" t="s">
        <v>28</v>
      </c>
      <c r="AZ35" s="105" t="s">
        <v>28</v>
      </c>
      <c r="BA35" s="105" t="s">
        <v>28</v>
      </c>
      <c r="BB35" s="105" t="s">
        <v>28</v>
      </c>
      <c r="BC35" s="115">
        <v>-3</v>
      </c>
      <c r="BD35" s="116">
        <v>2643</v>
      </c>
      <c r="BE35" s="116">
        <v>2865</v>
      </c>
      <c r="BF35" s="116">
        <v>3103</v>
      </c>
    </row>
    <row r="36" spans="1:93" x14ac:dyDescent="0.3">
      <c r="A36" s="10"/>
      <c r="B36" t="s">
        <v>80</v>
      </c>
      <c r="C36" s="105">
        <v>1103</v>
      </c>
      <c r="D36" s="119">
        <v>4090</v>
      </c>
      <c r="E36" s="114">
        <v>36.562449860999997</v>
      </c>
      <c r="F36" s="106">
        <v>33.163824548000001</v>
      </c>
      <c r="G36" s="106">
        <v>40.309365944</v>
      </c>
      <c r="H36" s="106">
        <v>2.2611340000000001E-11</v>
      </c>
      <c r="I36" s="108">
        <v>26.968215159</v>
      </c>
      <c r="J36" s="106">
        <v>25.422744813000001</v>
      </c>
      <c r="K36" s="106">
        <v>28.607635966</v>
      </c>
      <c r="L36" s="106">
        <v>1.3950300951000001</v>
      </c>
      <c r="M36" s="106">
        <v>1.2653564925</v>
      </c>
      <c r="N36" s="106">
        <v>1.5379926349999999</v>
      </c>
      <c r="O36" s="119">
        <v>1123</v>
      </c>
      <c r="P36" s="119">
        <v>4161</v>
      </c>
      <c r="Q36" s="114">
        <v>36.767187221</v>
      </c>
      <c r="R36" s="106">
        <v>33.371525988999998</v>
      </c>
      <c r="S36" s="106">
        <v>40.508368019999999</v>
      </c>
      <c r="T36" s="106">
        <v>1.330225E-12</v>
      </c>
      <c r="U36" s="108">
        <v>26.988704638000002</v>
      </c>
      <c r="V36" s="106">
        <v>25.455493752999999</v>
      </c>
      <c r="W36" s="106">
        <v>28.614262410999999</v>
      </c>
      <c r="X36" s="106">
        <v>1.4199095972</v>
      </c>
      <c r="Y36" s="106">
        <v>1.2887727783</v>
      </c>
      <c r="Z36" s="106">
        <v>1.5643900136</v>
      </c>
      <c r="AA36" s="119">
        <v>1176</v>
      </c>
      <c r="AB36" s="119">
        <v>4377</v>
      </c>
      <c r="AC36" s="114">
        <v>36.839267327999998</v>
      </c>
      <c r="AD36" s="106">
        <v>33.479681487999997</v>
      </c>
      <c r="AE36" s="106">
        <v>40.535977553000002</v>
      </c>
      <c r="AF36" s="106">
        <v>6.8796069999999995E-14</v>
      </c>
      <c r="AG36" s="108">
        <v>26.867717615</v>
      </c>
      <c r="AH36" s="106">
        <v>25.375185986000002</v>
      </c>
      <c r="AI36" s="106">
        <v>28.448037789000001</v>
      </c>
      <c r="AJ36" s="106">
        <v>1.4411483988</v>
      </c>
      <c r="AK36" s="106">
        <v>1.3097217417</v>
      </c>
      <c r="AL36" s="106">
        <v>1.5857633276</v>
      </c>
      <c r="AM36" s="106">
        <v>0.97370172349999995</v>
      </c>
      <c r="AN36" s="106">
        <v>1.0019604466000001</v>
      </c>
      <c r="AO36" s="106">
        <v>0.89182614900000001</v>
      </c>
      <c r="AP36" s="106">
        <v>1.1256955604000001</v>
      </c>
      <c r="AQ36" s="106">
        <v>0.92560868470000002</v>
      </c>
      <c r="AR36" s="106">
        <v>1.0055996620000001</v>
      </c>
      <c r="AS36" s="106">
        <v>0.89437408110000005</v>
      </c>
      <c r="AT36" s="106">
        <v>1.1306574078</v>
      </c>
      <c r="AU36" s="105">
        <v>1</v>
      </c>
      <c r="AV36" s="105">
        <v>2</v>
      </c>
      <c r="AW36" s="105">
        <v>3</v>
      </c>
      <c r="AX36" s="105" t="s">
        <v>28</v>
      </c>
      <c r="AY36" s="105" t="s">
        <v>28</v>
      </c>
      <c r="AZ36" s="105" t="s">
        <v>28</v>
      </c>
      <c r="BA36" s="105" t="s">
        <v>28</v>
      </c>
      <c r="BB36" s="105" t="s">
        <v>28</v>
      </c>
      <c r="BC36" s="115" t="s">
        <v>233</v>
      </c>
      <c r="BD36" s="116">
        <v>1103</v>
      </c>
      <c r="BE36" s="116">
        <v>1123</v>
      </c>
      <c r="BF36" s="116">
        <v>1176</v>
      </c>
      <c r="BQ36" s="52"/>
    </row>
    <row r="37" spans="1:93" s="3" customFormat="1" x14ac:dyDescent="0.3">
      <c r="A37" s="10"/>
      <c r="B37" s="3" t="s">
        <v>134</v>
      </c>
      <c r="C37" s="111">
        <v>2184</v>
      </c>
      <c r="D37" s="118">
        <v>10347</v>
      </c>
      <c r="E37" s="107">
        <v>28.078178764</v>
      </c>
      <c r="F37" s="112">
        <v>25.702584700999999</v>
      </c>
      <c r="G37" s="112">
        <v>30.673340129</v>
      </c>
      <c r="H37" s="112">
        <v>0.1266840216</v>
      </c>
      <c r="I37" s="113">
        <v>21.107567411000002</v>
      </c>
      <c r="J37" s="112">
        <v>20.240635935</v>
      </c>
      <c r="K37" s="112">
        <v>22.011630633999999</v>
      </c>
      <c r="L37" s="112">
        <v>1.0713150935</v>
      </c>
      <c r="M37" s="112">
        <v>0.98067496340000004</v>
      </c>
      <c r="N37" s="112">
        <v>1.1703327528</v>
      </c>
      <c r="O37" s="118">
        <v>2555</v>
      </c>
      <c r="P37" s="118">
        <v>11314</v>
      </c>
      <c r="Q37" s="107">
        <v>28.405155085000001</v>
      </c>
      <c r="R37" s="112">
        <v>26.042972769999999</v>
      </c>
      <c r="S37" s="112">
        <v>30.981595017</v>
      </c>
      <c r="T37" s="112">
        <v>3.6668455900000001E-2</v>
      </c>
      <c r="U37" s="113">
        <v>22.582640976</v>
      </c>
      <c r="V37" s="112">
        <v>21.723756653999999</v>
      </c>
      <c r="W37" s="112">
        <v>23.475482696</v>
      </c>
      <c r="X37" s="112">
        <v>1.0969768254000001</v>
      </c>
      <c r="Y37" s="112">
        <v>1.0057518611</v>
      </c>
      <c r="Z37" s="112">
        <v>1.1964761905000001</v>
      </c>
      <c r="AA37" s="118">
        <v>3328</v>
      </c>
      <c r="AB37" s="118">
        <v>12801</v>
      </c>
      <c r="AC37" s="107">
        <v>29.574770225000002</v>
      </c>
      <c r="AD37" s="112">
        <v>27.200241585000001</v>
      </c>
      <c r="AE37" s="112">
        <v>32.156590635000001</v>
      </c>
      <c r="AF37" s="112">
        <v>6.3958609999999996E-4</v>
      </c>
      <c r="AG37" s="113">
        <v>25.997968909000001</v>
      </c>
      <c r="AH37" s="112">
        <v>25.129530119000002</v>
      </c>
      <c r="AI37" s="112">
        <v>26.896419638000001</v>
      </c>
      <c r="AJ37" s="112">
        <v>1.1569620093999999</v>
      </c>
      <c r="AK37" s="112">
        <v>1.0640706901000001</v>
      </c>
      <c r="AL37" s="112">
        <v>1.2579625619000001</v>
      </c>
      <c r="AM37" s="112">
        <v>0.4187687611</v>
      </c>
      <c r="AN37" s="112">
        <v>1.0411761575</v>
      </c>
      <c r="AO37" s="112">
        <v>0.94415904849999999</v>
      </c>
      <c r="AP37" s="112">
        <v>1.1481622643</v>
      </c>
      <c r="AQ37" s="112">
        <v>0.8220722117</v>
      </c>
      <c r="AR37" s="112">
        <v>1.0116452112000001</v>
      </c>
      <c r="AS37" s="112">
        <v>0.91454334950000005</v>
      </c>
      <c r="AT37" s="112">
        <v>1.1190568864999999</v>
      </c>
      <c r="AU37" s="111" t="s">
        <v>28</v>
      </c>
      <c r="AV37" s="111" t="s">
        <v>28</v>
      </c>
      <c r="AW37" s="111">
        <v>3</v>
      </c>
      <c r="AX37" s="111" t="s">
        <v>28</v>
      </c>
      <c r="AY37" s="111" t="s">
        <v>28</v>
      </c>
      <c r="AZ37" s="111" t="s">
        <v>28</v>
      </c>
      <c r="BA37" s="111" t="s">
        <v>28</v>
      </c>
      <c r="BB37" s="111" t="s">
        <v>28</v>
      </c>
      <c r="BC37" s="109">
        <v>-3</v>
      </c>
      <c r="BD37" s="110">
        <v>2184</v>
      </c>
      <c r="BE37" s="110">
        <v>2555</v>
      </c>
      <c r="BF37" s="110">
        <v>3328</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105">
        <v>2431</v>
      </c>
      <c r="D38" s="119">
        <v>6749</v>
      </c>
      <c r="E38" s="114">
        <v>33.873674723000001</v>
      </c>
      <c r="F38" s="106">
        <v>30.957602863999998</v>
      </c>
      <c r="G38" s="106">
        <v>37.064427897999998</v>
      </c>
      <c r="H38" s="106">
        <v>2.3317597000000001E-8</v>
      </c>
      <c r="I38" s="108">
        <v>36.020151134000002</v>
      </c>
      <c r="J38" s="106">
        <v>34.616375284</v>
      </c>
      <c r="K38" s="106">
        <v>37.480853412000002</v>
      </c>
      <c r="L38" s="106">
        <v>1.2924406283000001</v>
      </c>
      <c r="M38" s="106">
        <v>1.1811787183</v>
      </c>
      <c r="N38" s="106">
        <v>1.4141829272999999</v>
      </c>
      <c r="O38" s="119">
        <v>2569</v>
      </c>
      <c r="P38" s="119">
        <v>6865</v>
      </c>
      <c r="Q38" s="114">
        <v>33.265671394000002</v>
      </c>
      <c r="R38" s="106">
        <v>30.408404786999998</v>
      </c>
      <c r="S38" s="106">
        <v>36.391415500000001</v>
      </c>
      <c r="T38" s="106">
        <v>4.5706369000000001E-8</v>
      </c>
      <c r="U38" s="108">
        <v>37.421704296999998</v>
      </c>
      <c r="V38" s="106">
        <v>36.002255493</v>
      </c>
      <c r="W38" s="106">
        <v>38.897117231000003</v>
      </c>
      <c r="X38" s="106">
        <v>1.2846847866</v>
      </c>
      <c r="Y38" s="106">
        <v>1.1743401945</v>
      </c>
      <c r="Z38" s="106">
        <v>1.4053976936999999</v>
      </c>
      <c r="AA38" s="119">
        <v>2765</v>
      </c>
      <c r="AB38" s="119">
        <v>7019</v>
      </c>
      <c r="AC38" s="114">
        <v>33.562363167999997</v>
      </c>
      <c r="AD38" s="106">
        <v>30.700173342999999</v>
      </c>
      <c r="AE38" s="106">
        <v>36.691396132000001</v>
      </c>
      <c r="AF38" s="106">
        <v>2.1377195999999998E-9</v>
      </c>
      <c r="AG38" s="108">
        <v>39.393075936999999</v>
      </c>
      <c r="AH38" s="106">
        <v>37.951784811000003</v>
      </c>
      <c r="AI38" s="106">
        <v>40.889102831000002</v>
      </c>
      <c r="AJ38" s="106">
        <v>1.3129562406999999</v>
      </c>
      <c r="AK38" s="106">
        <v>1.2009876652</v>
      </c>
      <c r="AL38" s="106">
        <v>1.4353636926</v>
      </c>
      <c r="AM38" s="106">
        <v>0.8684142305</v>
      </c>
      <c r="AN38" s="106">
        <v>1.0089188572000001</v>
      </c>
      <c r="AO38" s="106">
        <v>0.90831342130000003</v>
      </c>
      <c r="AP38" s="106">
        <v>1.1206674222999999</v>
      </c>
      <c r="AQ38" s="106">
        <v>0.73499107880000003</v>
      </c>
      <c r="AR38" s="106">
        <v>0.98205085999999997</v>
      </c>
      <c r="AS38" s="106">
        <v>0.8842758356</v>
      </c>
      <c r="AT38" s="106">
        <v>1.0906369402</v>
      </c>
      <c r="AU38" s="105">
        <v>1</v>
      </c>
      <c r="AV38" s="105">
        <v>2</v>
      </c>
      <c r="AW38" s="105">
        <v>3</v>
      </c>
      <c r="AX38" s="105" t="s">
        <v>28</v>
      </c>
      <c r="AY38" s="105" t="s">
        <v>28</v>
      </c>
      <c r="AZ38" s="105" t="s">
        <v>28</v>
      </c>
      <c r="BA38" s="105" t="s">
        <v>28</v>
      </c>
      <c r="BB38" s="105" t="s">
        <v>28</v>
      </c>
      <c r="BC38" s="115" t="s">
        <v>233</v>
      </c>
      <c r="BD38" s="116">
        <v>2431</v>
      </c>
      <c r="BE38" s="116">
        <v>2569</v>
      </c>
      <c r="BF38" s="116">
        <v>2765</v>
      </c>
    </row>
    <row r="39" spans="1:93" x14ac:dyDescent="0.3">
      <c r="A39" s="10"/>
      <c r="B39" t="s">
        <v>142</v>
      </c>
      <c r="C39" s="105">
        <v>1658</v>
      </c>
      <c r="D39" s="119">
        <v>6404</v>
      </c>
      <c r="E39" s="114">
        <v>32.948228776000001</v>
      </c>
      <c r="F39" s="106">
        <v>30.011269089999999</v>
      </c>
      <c r="G39" s="106">
        <v>36.172604904000004</v>
      </c>
      <c r="H39" s="106">
        <v>1.5570476999999999E-6</v>
      </c>
      <c r="I39" s="108">
        <v>25.890068707000001</v>
      </c>
      <c r="J39" s="106">
        <v>24.673382184000001</v>
      </c>
      <c r="K39" s="106">
        <v>27.166752116000001</v>
      </c>
      <c r="L39" s="106">
        <v>1.2571304958</v>
      </c>
      <c r="M39" s="106">
        <v>1.1450716166999999</v>
      </c>
      <c r="N39" s="106">
        <v>1.3801556693000001</v>
      </c>
      <c r="O39" s="119">
        <v>1901</v>
      </c>
      <c r="P39" s="119">
        <v>7086</v>
      </c>
      <c r="Q39" s="114">
        <v>32.947575894000003</v>
      </c>
      <c r="R39" s="106">
        <v>30.062575955</v>
      </c>
      <c r="S39" s="106">
        <v>36.109439154</v>
      </c>
      <c r="T39" s="106">
        <v>2.5692202000000002E-7</v>
      </c>
      <c r="U39" s="108">
        <v>26.827547276000001</v>
      </c>
      <c r="V39" s="106">
        <v>25.648277454999999</v>
      </c>
      <c r="W39" s="106">
        <v>28.061038178</v>
      </c>
      <c r="X39" s="106">
        <v>1.2724002773</v>
      </c>
      <c r="Y39" s="106">
        <v>1.1609846534999999</v>
      </c>
      <c r="Z39" s="106">
        <v>1.3945080675999999</v>
      </c>
      <c r="AA39" s="119">
        <v>2117</v>
      </c>
      <c r="AB39" s="119">
        <v>7469</v>
      </c>
      <c r="AC39" s="114">
        <v>33.031062998000003</v>
      </c>
      <c r="AD39" s="106">
        <v>30.197960331000001</v>
      </c>
      <c r="AE39" s="106">
        <v>36.129960791999999</v>
      </c>
      <c r="AF39" s="106">
        <v>2.1144825999999999E-8</v>
      </c>
      <c r="AG39" s="108">
        <v>28.343821126999998</v>
      </c>
      <c r="AH39" s="106">
        <v>27.161790061000001</v>
      </c>
      <c r="AI39" s="106">
        <v>29.577292008000001</v>
      </c>
      <c r="AJ39" s="106">
        <v>1.2921718319</v>
      </c>
      <c r="AK39" s="106">
        <v>1.1813411431</v>
      </c>
      <c r="AL39" s="106">
        <v>1.4134003990999999</v>
      </c>
      <c r="AM39" s="106">
        <v>0.96304878910000002</v>
      </c>
      <c r="AN39" s="106">
        <v>1.0025339377</v>
      </c>
      <c r="AO39" s="106">
        <v>0.90074328739999998</v>
      </c>
      <c r="AP39" s="106">
        <v>1.1158276839000001</v>
      </c>
      <c r="AQ39" s="106">
        <v>0.99971646000000003</v>
      </c>
      <c r="AR39" s="106">
        <v>0.99998018460000004</v>
      </c>
      <c r="AS39" s="106">
        <v>0.89645253339999997</v>
      </c>
      <c r="AT39" s="106">
        <v>1.1154638225</v>
      </c>
      <c r="AU39" s="105">
        <v>1</v>
      </c>
      <c r="AV39" s="105">
        <v>2</v>
      </c>
      <c r="AW39" s="105">
        <v>3</v>
      </c>
      <c r="AX39" s="105" t="s">
        <v>28</v>
      </c>
      <c r="AY39" s="105" t="s">
        <v>28</v>
      </c>
      <c r="AZ39" s="105" t="s">
        <v>28</v>
      </c>
      <c r="BA39" s="105" t="s">
        <v>28</v>
      </c>
      <c r="BB39" s="105" t="s">
        <v>28</v>
      </c>
      <c r="BC39" s="115" t="s">
        <v>233</v>
      </c>
      <c r="BD39" s="116">
        <v>1658</v>
      </c>
      <c r="BE39" s="116">
        <v>1901</v>
      </c>
      <c r="BF39" s="116">
        <v>2117</v>
      </c>
    </row>
    <row r="40" spans="1:93" x14ac:dyDescent="0.3">
      <c r="A40" s="10"/>
      <c r="B40" t="s">
        <v>138</v>
      </c>
      <c r="C40" s="105">
        <v>3360</v>
      </c>
      <c r="D40" s="119">
        <v>13048</v>
      </c>
      <c r="E40" s="114">
        <v>31.576630134999998</v>
      </c>
      <c r="F40" s="106">
        <v>28.992072865000001</v>
      </c>
      <c r="G40" s="106">
        <v>34.391593016000002</v>
      </c>
      <c r="H40" s="106">
        <v>1.9012600000000002E-5</v>
      </c>
      <c r="I40" s="108">
        <v>25.751072960999998</v>
      </c>
      <c r="J40" s="106">
        <v>24.894918431000001</v>
      </c>
      <c r="K40" s="106">
        <v>26.636671275000001</v>
      </c>
      <c r="L40" s="106">
        <v>1.2047975314999999</v>
      </c>
      <c r="M40" s="106">
        <v>1.1061844685</v>
      </c>
      <c r="N40" s="106">
        <v>1.3122016565000001</v>
      </c>
      <c r="O40" s="119">
        <v>3737</v>
      </c>
      <c r="P40" s="119">
        <v>13638</v>
      </c>
      <c r="Q40" s="114">
        <v>31.186770354</v>
      </c>
      <c r="R40" s="106">
        <v>28.676132456000001</v>
      </c>
      <c r="S40" s="106">
        <v>33.917218321</v>
      </c>
      <c r="T40" s="106">
        <v>1.4044400000000001E-5</v>
      </c>
      <c r="U40" s="108">
        <v>27.401378501</v>
      </c>
      <c r="V40" s="106">
        <v>26.536778075000001</v>
      </c>
      <c r="W40" s="106">
        <v>28.294148659000001</v>
      </c>
      <c r="X40" s="106">
        <v>1.2043998434000001</v>
      </c>
      <c r="Y40" s="106">
        <v>1.1074416827</v>
      </c>
      <c r="Z40" s="106">
        <v>1.3098468347000001</v>
      </c>
      <c r="AA40" s="119">
        <v>4233</v>
      </c>
      <c r="AB40" s="119">
        <v>14243</v>
      </c>
      <c r="AC40" s="114">
        <v>31.671012700999999</v>
      </c>
      <c r="AD40" s="106">
        <v>29.160129063999999</v>
      </c>
      <c r="AE40" s="106">
        <v>34.398100341999999</v>
      </c>
      <c r="AF40" s="106">
        <v>3.6860489999999999E-7</v>
      </c>
      <c r="AG40" s="108">
        <v>29.719862388999999</v>
      </c>
      <c r="AH40" s="106">
        <v>28.837908947999999</v>
      </c>
      <c r="AI40" s="106">
        <v>30.628788723</v>
      </c>
      <c r="AJ40" s="106">
        <v>1.2389668024</v>
      </c>
      <c r="AK40" s="106">
        <v>1.1407412893</v>
      </c>
      <c r="AL40" s="106">
        <v>1.3456501941000001</v>
      </c>
      <c r="AM40" s="106">
        <v>0.74876320060000001</v>
      </c>
      <c r="AN40" s="106">
        <v>1.0155271720000001</v>
      </c>
      <c r="AO40" s="106">
        <v>0.92414729979999999</v>
      </c>
      <c r="AP40" s="106">
        <v>1.1159427045000001</v>
      </c>
      <c r="AQ40" s="106">
        <v>0.799240277</v>
      </c>
      <c r="AR40" s="106">
        <v>0.98765353430000002</v>
      </c>
      <c r="AS40" s="106">
        <v>0.89748222619999996</v>
      </c>
      <c r="AT40" s="106">
        <v>1.0868844812</v>
      </c>
      <c r="AU40" s="105">
        <v>1</v>
      </c>
      <c r="AV40" s="105">
        <v>2</v>
      </c>
      <c r="AW40" s="105">
        <v>3</v>
      </c>
      <c r="AX40" s="105" t="s">
        <v>28</v>
      </c>
      <c r="AY40" s="105" t="s">
        <v>28</v>
      </c>
      <c r="AZ40" s="105" t="s">
        <v>28</v>
      </c>
      <c r="BA40" s="105" t="s">
        <v>28</v>
      </c>
      <c r="BB40" s="105" t="s">
        <v>28</v>
      </c>
      <c r="BC40" s="115" t="s">
        <v>233</v>
      </c>
      <c r="BD40" s="116">
        <v>3360</v>
      </c>
      <c r="BE40" s="116">
        <v>3737</v>
      </c>
      <c r="BF40" s="116">
        <v>4233</v>
      </c>
    </row>
    <row r="41" spans="1:93" x14ac:dyDescent="0.3">
      <c r="A41" s="10"/>
      <c r="B41" t="s">
        <v>141</v>
      </c>
      <c r="C41" s="105">
        <v>939</v>
      </c>
      <c r="D41" s="119">
        <v>3563</v>
      </c>
      <c r="E41" s="114">
        <v>32.093642817999999</v>
      </c>
      <c r="F41" s="106">
        <v>28.988485798999999</v>
      </c>
      <c r="G41" s="106">
        <v>35.531414663</v>
      </c>
      <c r="H41" s="106">
        <v>9.56712E-5</v>
      </c>
      <c r="I41" s="108">
        <v>26.354195902000001</v>
      </c>
      <c r="J41" s="106">
        <v>24.721331447000001</v>
      </c>
      <c r="K41" s="106">
        <v>28.094912409999999</v>
      </c>
      <c r="L41" s="106">
        <v>1.2245240065</v>
      </c>
      <c r="M41" s="106">
        <v>1.1060476049000001</v>
      </c>
      <c r="N41" s="106">
        <v>1.3556912341</v>
      </c>
      <c r="O41" s="119">
        <v>959</v>
      </c>
      <c r="P41" s="119">
        <v>3682</v>
      </c>
      <c r="Q41" s="114">
        <v>31.059189718999999</v>
      </c>
      <c r="R41" s="106">
        <v>28.076418715999999</v>
      </c>
      <c r="S41" s="106">
        <v>34.358843118999999</v>
      </c>
      <c r="T41" s="106">
        <v>4.143625E-4</v>
      </c>
      <c r="U41" s="108">
        <v>26.045627375999999</v>
      </c>
      <c r="V41" s="106">
        <v>24.448267659999999</v>
      </c>
      <c r="W41" s="106">
        <v>27.74735269</v>
      </c>
      <c r="X41" s="106">
        <v>1.1994728152</v>
      </c>
      <c r="Y41" s="106">
        <v>1.0842813769999999</v>
      </c>
      <c r="Z41" s="106">
        <v>1.3269019139</v>
      </c>
      <c r="AA41" s="119">
        <v>1061</v>
      </c>
      <c r="AB41" s="119">
        <v>3874</v>
      </c>
      <c r="AC41" s="114">
        <v>31.545244539999999</v>
      </c>
      <c r="AD41" s="106">
        <v>28.581415876000001</v>
      </c>
      <c r="AE41" s="106">
        <v>34.816415583000001</v>
      </c>
      <c r="AF41" s="106">
        <v>2.94726E-5</v>
      </c>
      <c r="AG41" s="108">
        <v>27.387712958000002</v>
      </c>
      <c r="AH41" s="106">
        <v>25.788355206999999</v>
      </c>
      <c r="AI41" s="106">
        <v>29.086260642999999</v>
      </c>
      <c r="AJ41" s="106">
        <v>1.2340467647</v>
      </c>
      <c r="AK41" s="106">
        <v>1.1181020880999999</v>
      </c>
      <c r="AL41" s="106">
        <v>1.3620146439</v>
      </c>
      <c r="AM41" s="106">
        <v>0.80344749959999995</v>
      </c>
      <c r="AN41" s="106">
        <v>1.0156493078</v>
      </c>
      <c r="AO41" s="106">
        <v>0.89874667689999999</v>
      </c>
      <c r="AP41" s="106">
        <v>1.1477578088</v>
      </c>
      <c r="AQ41" s="106">
        <v>0.60459566269999998</v>
      </c>
      <c r="AR41" s="106">
        <v>0.96776766339999998</v>
      </c>
      <c r="AS41" s="106">
        <v>0.85489458549999997</v>
      </c>
      <c r="AT41" s="106">
        <v>1.0955435514</v>
      </c>
      <c r="AU41" s="105">
        <v>1</v>
      </c>
      <c r="AV41" s="105">
        <v>2</v>
      </c>
      <c r="AW41" s="105">
        <v>3</v>
      </c>
      <c r="AX41" s="105" t="s">
        <v>28</v>
      </c>
      <c r="AY41" s="105" t="s">
        <v>28</v>
      </c>
      <c r="AZ41" s="105" t="s">
        <v>28</v>
      </c>
      <c r="BA41" s="105" t="s">
        <v>28</v>
      </c>
      <c r="BB41" s="105" t="s">
        <v>28</v>
      </c>
      <c r="BC41" s="115" t="s">
        <v>233</v>
      </c>
      <c r="BD41" s="116">
        <v>939</v>
      </c>
      <c r="BE41" s="116">
        <v>959</v>
      </c>
      <c r="BF41" s="116">
        <v>1061</v>
      </c>
    </row>
    <row r="42" spans="1:93" x14ac:dyDescent="0.3">
      <c r="A42" s="10"/>
      <c r="B42" t="s">
        <v>135</v>
      </c>
      <c r="C42" s="105">
        <v>3485</v>
      </c>
      <c r="D42" s="119">
        <v>14303</v>
      </c>
      <c r="E42" s="114">
        <v>29.353160462000002</v>
      </c>
      <c r="F42" s="106">
        <v>27.006386147000001</v>
      </c>
      <c r="G42" s="106">
        <v>31.903862456999999</v>
      </c>
      <c r="H42" s="106">
        <v>7.7024121000000001E-3</v>
      </c>
      <c r="I42" s="108">
        <v>24.365517724</v>
      </c>
      <c r="J42" s="106">
        <v>23.569847953</v>
      </c>
      <c r="K42" s="106">
        <v>25.188047675</v>
      </c>
      <c r="L42" s="106">
        <v>1.1199616652</v>
      </c>
      <c r="M42" s="106">
        <v>1.0304211446</v>
      </c>
      <c r="N42" s="106">
        <v>1.2172829896999999</v>
      </c>
      <c r="O42" s="119">
        <v>3867</v>
      </c>
      <c r="P42" s="119">
        <v>14915</v>
      </c>
      <c r="Q42" s="114">
        <v>29.368499068999999</v>
      </c>
      <c r="R42" s="106">
        <v>27.057986141000001</v>
      </c>
      <c r="S42" s="106">
        <v>31.876309384999999</v>
      </c>
      <c r="T42" s="106">
        <v>2.5979825000000002E-3</v>
      </c>
      <c r="U42" s="108">
        <v>25.926919209000001</v>
      </c>
      <c r="V42" s="106">
        <v>25.122493742</v>
      </c>
      <c r="W42" s="106">
        <v>26.757102483000001</v>
      </c>
      <c r="X42" s="106">
        <v>1.1341801436000001</v>
      </c>
      <c r="Y42" s="106">
        <v>1.0449505961000001</v>
      </c>
      <c r="Z42" s="106">
        <v>1.2310291061</v>
      </c>
      <c r="AA42" s="119">
        <v>4355</v>
      </c>
      <c r="AB42" s="119">
        <v>15544</v>
      </c>
      <c r="AC42" s="114">
        <v>30.118470173999999</v>
      </c>
      <c r="AD42" s="106">
        <v>27.777537797000001</v>
      </c>
      <c r="AE42" s="106">
        <v>32.656682975000003</v>
      </c>
      <c r="AF42" s="106">
        <v>7.0959700000000004E-5</v>
      </c>
      <c r="AG42" s="108">
        <v>28.017241379000001</v>
      </c>
      <c r="AH42" s="106">
        <v>27.197369279</v>
      </c>
      <c r="AI42" s="106">
        <v>28.861828747000001</v>
      </c>
      <c r="AJ42" s="106">
        <v>1.1782314963</v>
      </c>
      <c r="AK42" s="106">
        <v>1.0866544593</v>
      </c>
      <c r="AL42" s="106">
        <v>1.2775261233999999</v>
      </c>
      <c r="AM42" s="106">
        <v>0.58714488269999998</v>
      </c>
      <c r="AN42" s="106">
        <v>1.0255365827</v>
      </c>
      <c r="AO42" s="106">
        <v>0.93631342549999996</v>
      </c>
      <c r="AP42" s="106">
        <v>1.1232619908999999</v>
      </c>
      <c r="AQ42" s="106">
        <v>0.99113227370000001</v>
      </c>
      <c r="AR42" s="106">
        <v>1.0005225539</v>
      </c>
      <c r="AS42" s="106">
        <v>0.91246634589999998</v>
      </c>
      <c r="AT42" s="106">
        <v>1.0970764952000001</v>
      </c>
      <c r="AU42" s="105" t="s">
        <v>28</v>
      </c>
      <c r="AV42" s="105">
        <v>2</v>
      </c>
      <c r="AW42" s="105">
        <v>3</v>
      </c>
      <c r="AX42" s="105" t="s">
        <v>28</v>
      </c>
      <c r="AY42" s="105" t="s">
        <v>28</v>
      </c>
      <c r="AZ42" s="105" t="s">
        <v>28</v>
      </c>
      <c r="BA42" s="105" t="s">
        <v>28</v>
      </c>
      <c r="BB42" s="105" t="s">
        <v>28</v>
      </c>
      <c r="BC42" s="115" t="s">
        <v>234</v>
      </c>
      <c r="BD42" s="116">
        <v>3485</v>
      </c>
      <c r="BE42" s="116">
        <v>3867</v>
      </c>
      <c r="BF42" s="116">
        <v>4355</v>
      </c>
    </row>
    <row r="43" spans="1:93" x14ac:dyDescent="0.3">
      <c r="A43" s="10"/>
      <c r="B43" t="s">
        <v>140</v>
      </c>
      <c r="C43" s="105">
        <v>790</v>
      </c>
      <c r="D43" s="119">
        <v>2719</v>
      </c>
      <c r="E43" s="114">
        <v>34.786459483999998</v>
      </c>
      <c r="F43" s="106">
        <v>31.245368027000001</v>
      </c>
      <c r="G43" s="106">
        <v>38.728868943000002</v>
      </c>
      <c r="H43" s="106">
        <v>2.3557175999999999E-7</v>
      </c>
      <c r="I43" s="108">
        <v>29.054799558999999</v>
      </c>
      <c r="J43" s="106">
        <v>27.097766232000001</v>
      </c>
      <c r="K43" s="106">
        <v>31.153172189999999</v>
      </c>
      <c r="L43" s="106">
        <v>1.3272676767</v>
      </c>
      <c r="M43" s="106">
        <v>1.1921583179999999</v>
      </c>
      <c r="N43" s="106">
        <v>1.477689212</v>
      </c>
      <c r="O43" s="119">
        <v>821</v>
      </c>
      <c r="P43" s="119">
        <v>2735</v>
      </c>
      <c r="Q43" s="114">
        <v>34.205485967000001</v>
      </c>
      <c r="R43" s="106">
        <v>30.746561564</v>
      </c>
      <c r="S43" s="106">
        <v>38.053532191999999</v>
      </c>
      <c r="T43" s="106">
        <v>3.0905598000000002E-7</v>
      </c>
      <c r="U43" s="108">
        <v>30.018281536</v>
      </c>
      <c r="V43" s="106">
        <v>28.033588088999998</v>
      </c>
      <c r="W43" s="106">
        <v>32.143485288999997</v>
      </c>
      <c r="X43" s="106">
        <v>1.3209794240999999</v>
      </c>
      <c r="Y43" s="106">
        <v>1.1873994488999999</v>
      </c>
      <c r="Z43" s="106">
        <v>1.4695868695000001</v>
      </c>
      <c r="AA43" s="119">
        <v>873</v>
      </c>
      <c r="AB43" s="119">
        <v>2783</v>
      </c>
      <c r="AC43" s="114">
        <v>33.869611915999997</v>
      </c>
      <c r="AD43" s="106">
        <v>30.452405250999998</v>
      </c>
      <c r="AE43" s="106">
        <v>37.670279305999998</v>
      </c>
      <c r="AF43" s="106">
        <v>2.1513412999999999E-7</v>
      </c>
      <c r="AG43" s="108">
        <v>31.369026230999999</v>
      </c>
      <c r="AH43" s="106">
        <v>29.355685748999999</v>
      </c>
      <c r="AI43" s="106">
        <v>33.520450351000001</v>
      </c>
      <c r="AJ43" s="106">
        <v>1.3249757805</v>
      </c>
      <c r="AK43" s="106">
        <v>1.1912950026</v>
      </c>
      <c r="AL43" s="106">
        <v>1.4736575030000001</v>
      </c>
      <c r="AM43" s="106">
        <v>0.8844174615</v>
      </c>
      <c r="AN43" s="106">
        <v>0.99018069639999995</v>
      </c>
      <c r="AO43" s="106">
        <v>0.86683186570000004</v>
      </c>
      <c r="AP43" s="106">
        <v>1.1310818745</v>
      </c>
      <c r="AQ43" s="106">
        <v>0.80415813749999998</v>
      </c>
      <c r="AR43" s="106">
        <v>0.98329886040000003</v>
      </c>
      <c r="AS43" s="106">
        <v>0.86073920780000002</v>
      </c>
      <c r="AT43" s="106">
        <v>1.1233096389999999</v>
      </c>
      <c r="AU43" s="105">
        <v>1</v>
      </c>
      <c r="AV43" s="105">
        <v>2</v>
      </c>
      <c r="AW43" s="105">
        <v>3</v>
      </c>
      <c r="AX43" s="105" t="s">
        <v>28</v>
      </c>
      <c r="AY43" s="105" t="s">
        <v>28</v>
      </c>
      <c r="AZ43" s="105" t="s">
        <v>28</v>
      </c>
      <c r="BA43" s="105" t="s">
        <v>28</v>
      </c>
      <c r="BB43" s="105" t="s">
        <v>28</v>
      </c>
      <c r="BC43" s="115" t="s">
        <v>233</v>
      </c>
      <c r="BD43" s="116">
        <v>790</v>
      </c>
      <c r="BE43" s="116">
        <v>821</v>
      </c>
      <c r="BF43" s="116">
        <v>873</v>
      </c>
    </row>
    <row r="44" spans="1:93" x14ac:dyDescent="0.3">
      <c r="A44" s="10"/>
      <c r="B44" t="s">
        <v>137</v>
      </c>
      <c r="C44" s="105">
        <v>1867</v>
      </c>
      <c r="D44" s="119">
        <v>5032</v>
      </c>
      <c r="E44" s="114">
        <v>32.404618996000004</v>
      </c>
      <c r="F44" s="106">
        <v>29.515725661000001</v>
      </c>
      <c r="G44" s="106">
        <v>35.576266844999999</v>
      </c>
      <c r="H44" s="106">
        <v>8.4325754999999992E-6</v>
      </c>
      <c r="I44" s="108">
        <v>37.10254372</v>
      </c>
      <c r="J44" s="106">
        <v>35.457160797999997</v>
      </c>
      <c r="K44" s="106">
        <v>38.824280328999997</v>
      </c>
      <c r="L44" s="106">
        <v>1.2363892160000001</v>
      </c>
      <c r="M44" s="106">
        <v>1.1261642950999999</v>
      </c>
      <c r="N44" s="106">
        <v>1.3574025567000001</v>
      </c>
      <c r="O44" s="119">
        <v>1999</v>
      </c>
      <c r="P44" s="119">
        <v>5161</v>
      </c>
      <c r="Q44" s="114">
        <v>33.256088048000002</v>
      </c>
      <c r="R44" s="106">
        <v>30.321779046</v>
      </c>
      <c r="S44" s="106">
        <v>36.474356950000001</v>
      </c>
      <c r="T44" s="106">
        <v>1.100217E-7</v>
      </c>
      <c r="U44" s="108">
        <v>38.73280372</v>
      </c>
      <c r="V44" s="106">
        <v>37.071548725</v>
      </c>
      <c r="W44" s="106">
        <v>40.468503087999999</v>
      </c>
      <c r="X44" s="106">
        <v>1.284314688</v>
      </c>
      <c r="Y44" s="106">
        <v>1.1709948006999999</v>
      </c>
      <c r="Z44" s="106">
        <v>1.4086008041</v>
      </c>
      <c r="AA44" s="119">
        <v>2158</v>
      </c>
      <c r="AB44" s="119">
        <v>5465</v>
      </c>
      <c r="AC44" s="114">
        <v>33.059397242999999</v>
      </c>
      <c r="AD44" s="106">
        <v>30.166364788999999</v>
      </c>
      <c r="AE44" s="106">
        <v>36.229878995999997</v>
      </c>
      <c r="AF44" s="106">
        <v>3.7080650999999998E-8</v>
      </c>
      <c r="AG44" s="108">
        <v>39.487648673000002</v>
      </c>
      <c r="AH44" s="106">
        <v>37.856272394000001</v>
      </c>
      <c r="AI44" s="106">
        <v>41.189327400000003</v>
      </c>
      <c r="AJ44" s="106">
        <v>1.2932802646999999</v>
      </c>
      <c r="AK44" s="106">
        <v>1.1801051287</v>
      </c>
      <c r="AL44" s="106">
        <v>1.4173091891</v>
      </c>
      <c r="AM44" s="106">
        <v>0.91526992340000002</v>
      </c>
      <c r="AN44" s="106">
        <v>0.99408556999999997</v>
      </c>
      <c r="AO44" s="106">
        <v>0.8911791054</v>
      </c>
      <c r="AP44" s="106">
        <v>1.1088748765000001</v>
      </c>
      <c r="AQ44" s="106">
        <v>0.64371847439999996</v>
      </c>
      <c r="AR44" s="106">
        <v>1.0262761630999999</v>
      </c>
      <c r="AS44" s="106">
        <v>0.9194533761</v>
      </c>
      <c r="AT44" s="106">
        <v>1.145509702</v>
      </c>
      <c r="AU44" s="105">
        <v>1</v>
      </c>
      <c r="AV44" s="105">
        <v>2</v>
      </c>
      <c r="AW44" s="105">
        <v>3</v>
      </c>
      <c r="AX44" s="105" t="s">
        <v>28</v>
      </c>
      <c r="AY44" s="105" t="s">
        <v>28</v>
      </c>
      <c r="AZ44" s="105" t="s">
        <v>28</v>
      </c>
      <c r="BA44" s="105" t="s">
        <v>28</v>
      </c>
      <c r="BB44" s="105" t="s">
        <v>28</v>
      </c>
      <c r="BC44" s="115" t="s">
        <v>233</v>
      </c>
      <c r="BD44" s="116">
        <v>1867</v>
      </c>
      <c r="BE44" s="116">
        <v>1999</v>
      </c>
      <c r="BF44" s="116">
        <v>2158</v>
      </c>
    </row>
    <row r="45" spans="1:93" x14ac:dyDescent="0.3">
      <c r="A45" s="10"/>
      <c r="B45" t="s">
        <v>139</v>
      </c>
      <c r="C45" s="105">
        <v>1999</v>
      </c>
      <c r="D45" s="119">
        <v>6760</v>
      </c>
      <c r="E45" s="114">
        <v>35.048881651999999</v>
      </c>
      <c r="F45" s="106">
        <v>32.050429502999997</v>
      </c>
      <c r="G45" s="106">
        <v>38.327851578999997</v>
      </c>
      <c r="H45" s="106">
        <v>1.897059E-10</v>
      </c>
      <c r="I45" s="108">
        <v>29.571005917000001</v>
      </c>
      <c r="J45" s="106">
        <v>28.302701622000001</v>
      </c>
      <c r="K45" s="106">
        <v>30.896145626999999</v>
      </c>
      <c r="L45" s="106">
        <v>1.3372803214</v>
      </c>
      <c r="M45" s="106">
        <v>1.2228752144999999</v>
      </c>
      <c r="N45" s="106">
        <v>1.4623885060999999</v>
      </c>
      <c r="O45" s="119">
        <v>2137</v>
      </c>
      <c r="P45" s="119">
        <v>7492</v>
      </c>
      <c r="Q45" s="114">
        <v>33.031367795000001</v>
      </c>
      <c r="R45" s="106">
        <v>30.244841738000002</v>
      </c>
      <c r="S45" s="106">
        <v>36.074622836000003</v>
      </c>
      <c r="T45" s="106">
        <v>6.1644288000000005E-8</v>
      </c>
      <c r="U45" s="108">
        <v>28.523758676</v>
      </c>
      <c r="V45" s="106">
        <v>27.339685634999999</v>
      </c>
      <c r="W45" s="106">
        <v>29.759113541000001</v>
      </c>
      <c r="X45" s="106">
        <v>1.2756362313</v>
      </c>
      <c r="Y45" s="106">
        <v>1.1680235638000001</v>
      </c>
      <c r="Z45" s="106">
        <v>1.3931634985000001</v>
      </c>
      <c r="AA45" s="119">
        <v>2416</v>
      </c>
      <c r="AB45" s="119">
        <v>8071</v>
      </c>
      <c r="AC45" s="114">
        <v>33.903261749999999</v>
      </c>
      <c r="AD45" s="106">
        <v>31.084517517999998</v>
      </c>
      <c r="AE45" s="106">
        <v>36.977609725000001</v>
      </c>
      <c r="AF45" s="106">
        <v>1.8145529999999999E-10</v>
      </c>
      <c r="AG45" s="108">
        <v>29.934332796</v>
      </c>
      <c r="AH45" s="106">
        <v>28.764188943000001</v>
      </c>
      <c r="AI45" s="106">
        <v>31.152078779</v>
      </c>
      <c r="AJ45" s="106">
        <v>1.3262921586</v>
      </c>
      <c r="AK45" s="106">
        <v>1.2160231703</v>
      </c>
      <c r="AL45" s="106">
        <v>1.4465603392999999</v>
      </c>
      <c r="AM45" s="106">
        <v>0.61531040010000004</v>
      </c>
      <c r="AN45" s="106">
        <v>1.0263959385000001</v>
      </c>
      <c r="AO45" s="106">
        <v>0.92721955109999998</v>
      </c>
      <c r="AP45" s="106">
        <v>1.1361803376999999</v>
      </c>
      <c r="AQ45" s="106">
        <v>0.25896907209999998</v>
      </c>
      <c r="AR45" s="106">
        <v>0.94243714030000003</v>
      </c>
      <c r="AS45" s="106">
        <v>0.85025149600000005</v>
      </c>
      <c r="AT45" s="106">
        <v>1.0446177015</v>
      </c>
      <c r="AU45" s="105">
        <v>1</v>
      </c>
      <c r="AV45" s="105">
        <v>2</v>
      </c>
      <c r="AW45" s="105">
        <v>3</v>
      </c>
      <c r="AX45" s="105" t="s">
        <v>28</v>
      </c>
      <c r="AY45" s="105" t="s">
        <v>28</v>
      </c>
      <c r="AZ45" s="105" t="s">
        <v>28</v>
      </c>
      <c r="BA45" s="105" t="s">
        <v>28</v>
      </c>
      <c r="BB45" s="105" t="s">
        <v>28</v>
      </c>
      <c r="BC45" s="115" t="s">
        <v>233</v>
      </c>
      <c r="BD45" s="116">
        <v>1999</v>
      </c>
      <c r="BE45" s="116">
        <v>2137</v>
      </c>
      <c r="BF45" s="116">
        <v>2416</v>
      </c>
    </row>
    <row r="46" spans="1:93" x14ac:dyDescent="0.3">
      <c r="A46" s="10"/>
      <c r="B46" t="s">
        <v>143</v>
      </c>
      <c r="C46" s="105">
        <v>1094</v>
      </c>
      <c r="D46" s="119">
        <v>3297</v>
      </c>
      <c r="E46" s="114">
        <v>36.484569487999998</v>
      </c>
      <c r="F46" s="106">
        <v>33.015368774000002</v>
      </c>
      <c r="G46" s="106">
        <v>40.318308113999997</v>
      </c>
      <c r="H46" s="106">
        <v>8.6594470000000004E-11</v>
      </c>
      <c r="I46" s="108">
        <v>33.181680315000001</v>
      </c>
      <c r="J46" s="106">
        <v>31.272557549999998</v>
      </c>
      <c r="K46" s="106">
        <v>35.207350943000002</v>
      </c>
      <c r="L46" s="106">
        <v>1.3920585911000001</v>
      </c>
      <c r="M46" s="106">
        <v>1.2596922038</v>
      </c>
      <c r="N46" s="106">
        <v>1.5383338209999999</v>
      </c>
      <c r="O46" s="119">
        <v>1182</v>
      </c>
      <c r="P46" s="119">
        <v>3330</v>
      </c>
      <c r="Q46" s="114">
        <v>38.376439627000003</v>
      </c>
      <c r="R46" s="106">
        <v>34.766051826000002</v>
      </c>
      <c r="S46" s="106">
        <v>42.361759276999997</v>
      </c>
      <c r="T46" s="106">
        <v>5.9699339999999996E-15</v>
      </c>
      <c r="U46" s="108">
        <v>35.495495495</v>
      </c>
      <c r="V46" s="106">
        <v>33.528550690000003</v>
      </c>
      <c r="W46" s="106">
        <v>37.577830669999997</v>
      </c>
      <c r="X46" s="106">
        <v>1.4820572106000001</v>
      </c>
      <c r="Y46" s="106">
        <v>1.3426278803</v>
      </c>
      <c r="Z46" s="106">
        <v>1.6359660092999999</v>
      </c>
      <c r="AA46" s="119">
        <v>1188</v>
      </c>
      <c r="AB46" s="119">
        <v>3463</v>
      </c>
      <c r="AC46" s="114">
        <v>35.364472675000002</v>
      </c>
      <c r="AD46" s="106">
        <v>32.039485216999999</v>
      </c>
      <c r="AE46" s="106">
        <v>39.034520035</v>
      </c>
      <c r="AF46" s="106">
        <v>1.1714150000000001E-10</v>
      </c>
      <c r="AG46" s="108">
        <v>34.305515448999998</v>
      </c>
      <c r="AH46" s="106">
        <v>32.409183331999998</v>
      </c>
      <c r="AI46" s="106">
        <v>36.312806101</v>
      </c>
      <c r="AJ46" s="106">
        <v>1.3834545816999999</v>
      </c>
      <c r="AK46" s="106">
        <v>1.2533814098</v>
      </c>
      <c r="AL46" s="106">
        <v>1.5270264619</v>
      </c>
      <c r="AM46" s="106">
        <v>0.18392455760000001</v>
      </c>
      <c r="AN46" s="106">
        <v>0.92151520620000005</v>
      </c>
      <c r="AO46" s="106">
        <v>0.81685103780000001</v>
      </c>
      <c r="AP46" s="106">
        <v>1.0395901283</v>
      </c>
      <c r="AQ46" s="106">
        <v>0.41180837850000002</v>
      </c>
      <c r="AR46" s="106">
        <v>1.0518539801</v>
      </c>
      <c r="AS46" s="106">
        <v>0.93223042619999996</v>
      </c>
      <c r="AT46" s="106">
        <v>1.1868275957000001</v>
      </c>
      <c r="AU46" s="105">
        <v>1</v>
      </c>
      <c r="AV46" s="105">
        <v>2</v>
      </c>
      <c r="AW46" s="105">
        <v>3</v>
      </c>
      <c r="AX46" s="105" t="s">
        <v>28</v>
      </c>
      <c r="AY46" s="105" t="s">
        <v>28</v>
      </c>
      <c r="AZ46" s="105" t="s">
        <v>28</v>
      </c>
      <c r="BA46" s="105" t="s">
        <v>28</v>
      </c>
      <c r="BB46" s="105" t="s">
        <v>28</v>
      </c>
      <c r="BC46" s="115" t="s">
        <v>233</v>
      </c>
      <c r="BD46" s="116">
        <v>1094</v>
      </c>
      <c r="BE46" s="116">
        <v>1182</v>
      </c>
      <c r="BF46" s="116">
        <v>1188</v>
      </c>
    </row>
    <row r="47" spans="1:93" x14ac:dyDescent="0.3">
      <c r="A47" s="10"/>
      <c r="B47" t="s">
        <v>145</v>
      </c>
      <c r="C47" s="105">
        <v>1300</v>
      </c>
      <c r="D47" s="119">
        <v>4500</v>
      </c>
      <c r="E47" s="114">
        <v>40.391343315</v>
      </c>
      <c r="F47" s="106">
        <v>36.735597732000002</v>
      </c>
      <c r="G47" s="106">
        <v>44.410890676999998</v>
      </c>
      <c r="H47" s="106">
        <v>4.0536380000000002E-19</v>
      </c>
      <c r="I47" s="108">
        <v>28.888888889</v>
      </c>
      <c r="J47" s="106">
        <v>27.360419722</v>
      </c>
      <c r="K47" s="106">
        <v>30.502744831000001</v>
      </c>
      <c r="L47" s="106">
        <v>1.5411204588</v>
      </c>
      <c r="M47" s="106">
        <v>1.4016365039000001</v>
      </c>
      <c r="N47" s="106">
        <v>1.6944851693</v>
      </c>
      <c r="O47" s="119">
        <v>1427</v>
      </c>
      <c r="P47" s="119">
        <v>4842</v>
      </c>
      <c r="Q47" s="114">
        <v>41.430833802999999</v>
      </c>
      <c r="R47" s="106">
        <v>37.745075028000002</v>
      </c>
      <c r="S47" s="106">
        <v>45.476502256000003</v>
      </c>
      <c r="T47" s="106">
        <v>4.7236559999999997E-23</v>
      </c>
      <c r="U47" s="108">
        <v>29.471292854000001</v>
      </c>
      <c r="V47" s="106">
        <v>27.981185808999999</v>
      </c>
      <c r="W47" s="106">
        <v>31.040753898999998</v>
      </c>
      <c r="X47" s="106">
        <v>1.6000146594</v>
      </c>
      <c r="Y47" s="106">
        <v>1.4576745823999999</v>
      </c>
      <c r="Z47" s="106">
        <v>1.7562540646</v>
      </c>
      <c r="AA47" s="119">
        <v>1620</v>
      </c>
      <c r="AB47" s="119">
        <v>5092</v>
      </c>
      <c r="AC47" s="114">
        <v>42.564168305000003</v>
      </c>
      <c r="AD47" s="106">
        <v>38.872557622000002</v>
      </c>
      <c r="AE47" s="106">
        <v>46.606360228</v>
      </c>
      <c r="AF47" s="106">
        <v>3.2210979999999999E-28</v>
      </c>
      <c r="AG47" s="108">
        <v>31.814611155000001</v>
      </c>
      <c r="AH47" s="106">
        <v>30.302492136000001</v>
      </c>
      <c r="AI47" s="106">
        <v>33.402186143000002</v>
      </c>
      <c r="AJ47" s="106">
        <v>1.665105944</v>
      </c>
      <c r="AK47" s="106">
        <v>1.5206905087</v>
      </c>
      <c r="AL47" s="106">
        <v>1.8232360817</v>
      </c>
      <c r="AM47" s="106">
        <v>0.6282792264</v>
      </c>
      <c r="AN47" s="106">
        <v>1.0273548562000001</v>
      </c>
      <c r="AO47" s="106">
        <v>0.92102832879999996</v>
      </c>
      <c r="AP47" s="106">
        <v>1.1459560662999999</v>
      </c>
      <c r="AQ47" s="106">
        <v>0.65614323100000005</v>
      </c>
      <c r="AR47" s="106">
        <v>1.025735477</v>
      </c>
      <c r="AS47" s="106">
        <v>0.91718655859999998</v>
      </c>
      <c r="AT47" s="106">
        <v>1.1471311468000001</v>
      </c>
      <c r="AU47" s="105">
        <v>1</v>
      </c>
      <c r="AV47" s="105">
        <v>2</v>
      </c>
      <c r="AW47" s="105">
        <v>3</v>
      </c>
      <c r="AX47" s="105" t="s">
        <v>28</v>
      </c>
      <c r="AY47" s="105" t="s">
        <v>28</v>
      </c>
      <c r="AZ47" s="105" t="s">
        <v>28</v>
      </c>
      <c r="BA47" s="105" t="s">
        <v>28</v>
      </c>
      <c r="BB47" s="105" t="s">
        <v>28</v>
      </c>
      <c r="BC47" s="115" t="s">
        <v>233</v>
      </c>
      <c r="BD47" s="116">
        <v>1300</v>
      </c>
      <c r="BE47" s="116">
        <v>1427</v>
      </c>
      <c r="BF47" s="116">
        <v>1620</v>
      </c>
      <c r="BQ47" s="52"/>
      <c r="CO47" s="4"/>
    </row>
    <row r="48" spans="1:93" x14ac:dyDescent="0.3">
      <c r="A48" s="10"/>
      <c r="B48" t="s">
        <v>97</v>
      </c>
      <c r="C48" s="105">
        <v>2593</v>
      </c>
      <c r="D48" s="119">
        <v>7743</v>
      </c>
      <c r="E48" s="114">
        <v>37.016311152999997</v>
      </c>
      <c r="F48" s="106">
        <v>33.958205929000002</v>
      </c>
      <c r="G48" s="106">
        <v>40.349813951000002</v>
      </c>
      <c r="H48" s="106">
        <v>4.2409820000000002E-15</v>
      </c>
      <c r="I48" s="108">
        <v>33.488312024000003</v>
      </c>
      <c r="J48" s="106">
        <v>32.223840883999998</v>
      </c>
      <c r="K48" s="106">
        <v>34.80240131</v>
      </c>
      <c r="L48" s="106">
        <v>1.4123470463000001</v>
      </c>
      <c r="M48" s="106">
        <v>1.2956658929</v>
      </c>
      <c r="N48" s="106">
        <v>1.5395359175000001</v>
      </c>
      <c r="O48" s="119">
        <v>2822</v>
      </c>
      <c r="P48" s="119">
        <v>8282</v>
      </c>
      <c r="Q48" s="114">
        <v>35.777174893000002</v>
      </c>
      <c r="R48" s="106">
        <v>32.867552267000001</v>
      </c>
      <c r="S48" s="106">
        <v>38.944373859999999</v>
      </c>
      <c r="T48" s="106">
        <v>8.0088989999999995E-14</v>
      </c>
      <c r="U48" s="108">
        <v>34.073895194000002</v>
      </c>
      <c r="V48" s="106">
        <v>32.839641839999999</v>
      </c>
      <c r="W48" s="106">
        <v>35.354537037999997</v>
      </c>
      <c r="X48" s="106">
        <v>1.3816763758999999</v>
      </c>
      <c r="Y48" s="106">
        <v>1.2693098501</v>
      </c>
      <c r="Z48" s="106">
        <v>1.5039902254999999</v>
      </c>
      <c r="AA48" s="119">
        <v>2965</v>
      </c>
      <c r="AB48" s="119">
        <v>8496</v>
      </c>
      <c r="AC48" s="114">
        <v>36.240701012000002</v>
      </c>
      <c r="AD48" s="106">
        <v>33.304732987999998</v>
      </c>
      <c r="AE48" s="106">
        <v>39.435488352</v>
      </c>
      <c r="AF48" s="106">
        <v>5.5887149999999997E-16</v>
      </c>
      <c r="AG48" s="108">
        <v>34.898775895</v>
      </c>
      <c r="AH48" s="106">
        <v>33.664951702000003</v>
      </c>
      <c r="AI48" s="106">
        <v>36.177819880000001</v>
      </c>
      <c r="AJ48" s="106">
        <v>1.4177325453</v>
      </c>
      <c r="AK48" s="106">
        <v>1.3028777741999999</v>
      </c>
      <c r="AL48" s="106">
        <v>1.5427123017</v>
      </c>
      <c r="AM48" s="106">
        <v>0.79422716820000006</v>
      </c>
      <c r="AN48" s="106">
        <v>1.0129559173</v>
      </c>
      <c r="AO48" s="106">
        <v>0.91956105300000002</v>
      </c>
      <c r="AP48" s="106">
        <v>1.1158363950000001</v>
      </c>
      <c r="AQ48" s="106">
        <v>0.49266749469999999</v>
      </c>
      <c r="AR48" s="106">
        <v>0.96652458819999998</v>
      </c>
      <c r="AS48" s="106">
        <v>0.87693882889999997</v>
      </c>
      <c r="AT48" s="106">
        <v>1.0652621925000001</v>
      </c>
      <c r="AU48" s="105">
        <v>1</v>
      </c>
      <c r="AV48" s="105">
        <v>2</v>
      </c>
      <c r="AW48" s="105">
        <v>3</v>
      </c>
      <c r="AX48" s="105" t="s">
        <v>28</v>
      </c>
      <c r="AY48" s="105" t="s">
        <v>28</v>
      </c>
      <c r="AZ48" s="105" t="s">
        <v>28</v>
      </c>
      <c r="BA48" s="105" t="s">
        <v>28</v>
      </c>
      <c r="BB48" s="105" t="s">
        <v>28</v>
      </c>
      <c r="BC48" s="115" t="s">
        <v>233</v>
      </c>
      <c r="BD48" s="116">
        <v>2593</v>
      </c>
      <c r="BE48" s="116">
        <v>2822</v>
      </c>
      <c r="BF48" s="116">
        <v>2965</v>
      </c>
    </row>
    <row r="49" spans="1:93" x14ac:dyDescent="0.3">
      <c r="A49" s="10"/>
      <c r="B49" t="s">
        <v>144</v>
      </c>
      <c r="C49" s="105">
        <v>1373</v>
      </c>
      <c r="D49" s="119">
        <v>4884</v>
      </c>
      <c r="E49" s="114">
        <v>35.513085373000003</v>
      </c>
      <c r="F49" s="106">
        <v>32.315915095000001</v>
      </c>
      <c r="G49" s="106">
        <v>39.026567219</v>
      </c>
      <c r="H49" s="106">
        <v>2.764866E-10</v>
      </c>
      <c r="I49" s="108">
        <v>28.112203112</v>
      </c>
      <c r="J49" s="106">
        <v>26.663856937999999</v>
      </c>
      <c r="K49" s="106">
        <v>29.639221574</v>
      </c>
      <c r="L49" s="106">
        <v>1.3549918852</v>
      </c>
      <c r="M49" s="106">
        <v>1.2330047434</v>
      </c>
      <c r="N49" s="106">
        <v>1.4890478067999999</v>
      </c>
      <c r="O49" s="119">
        <v>1472</v>
      </c>
      <c r="P49" s="119">
        <v>4662</v>
      </c>
      <c r="Q49" s="114">
        <v>39.026678541999999</v>
      </c>
      <c r="R49" s="106">
        <v>35.555109215999998</v>
      </c>
      <c r="S49" s="106">
        <v>42.837208818000001</v>
      </c>
      <c r="T49" s="106">
        <v>6.102482E-18</v>
      </c>
      <c r="U49" s="108">
        <v>31.574431573999998</v>
      </c>
      <c r="V49" s="106">
        <v>30.001955803000001</v>
      </c>
      <c r="W49" s="106">
        <v>33.229324642000002</v>
      </c>
      <c r="X49" s="106">
        <v>1.5071687447</v>
      </c>
      <c r="Y49" s="106">
        <v>1.3731004360000001</v>
      </c>
      <c r="Z49" s="106">
        <v>1.654327364</v>
      </c>
      <c r="AA49" s="119">
        <v>1606</v>
      </c>
      <c r="AB49" s="119">
        <v>5207</v>
      </c>
      <c r="AC49" s="114">
        <v>38.595289600999998</v>
      </c>
      <c r="AD49" s="106">
        <v>35.234223309999997</v>
      </c>
      <c r="AE49" s="106">
        <v>42.276975039</v>
      </c>
      <c r="AF49" s="106">
        <v>7.7978950000000001E-19</v>
      </c>
      <c r="AG49" s="108">
        <v>30.843095833</v>
      </c>
      <c r="AH49" s="106">
        <v>29.370930992000002</v>
      </c>
      <c r="AI49" s="106">
        <v>32.389050275999999</v>
      </c>
      <c r="AJ49" s="106">
        <v>1.5098438118999999</v>
      </c>
      <c r="AK49" s="106">
        <v>1.3783592397</v>
      </c>
      <c r="AL49" s="106">
        <v>1.6538709725</v>
      </c>
      <c r="AM49" s="106">
        <v>0.8423953502</v>
      </c>
      <c r="AN49" s="106">
        <v>0.98894630660000005</v>
      </c>
      <c r="AO49" s="106">
        <v>0.88631461680000001</v>
      </c>
      <c r="AP49" s="106">
        <v>1.1034623357</v>
      </c>
      <c r="AQ49" s="106">
        <v>9.6941406699999996E-2</v>
      </c>
      <c r="AR49" s="106">
        <v>1.0989379867</v>
      </c>
      <c r="AS49" s="106">
        <v>0.98308753999999998</v>
      </c>
      <c r="AT49" s="106">
        <v>1.228440652</v>
      </c>
      <c r="AU49" s="105">
        <v>1</v>
      </c>
      <c r="AV49" s="105">
        <v>2</v>
      </c>
      <c r="AW49" s="105">
        <v>3</v>
      </c>
      <c r="AX49" s="105" t="s">
        <v>28</v>
      </c>
      <c r="AY49" s="105" t="s">
        <v>28</v>
      </c>
      <c r="AZ49" s="105" t="s">
        <v>28</v>
      </c>
      <c r="BA49" s="105" t="s">
        <v>28</v>
      </c>
      <c r="BB49" s="105" t="s">
        <v>28</v>
      </c>
      <c r="BC49" s="115" t="s">
        <v>233</v>
      </c>
      <c r="BD49" s="116">
        <v>1373</v>
      </c>
      <c r="BE49" s="116">
        <v>1472</v>
      </c>
      <c r="BF49" s="116">
        <v>1606</v>
      </c>
      <c r="BQ49" s="52"/>
    </row>
    <row r="50" spans="1:93" x14ac:dyDescent="0.3">
      <c r="A50" s="10"/>
      <c r="B50" t="s">
        <v>146</v>
      </c>
      <c r="C50" s="105">
        <v>1243</v>
      </c>
      <c r="D50" s="119">
        <v>4110</v>
      </c>
      <c r="E50" s="114">
        <v>45.318974877999999</v>
      </c>
      <c r="F50" s="106">
        <v>41.162439726000002</v>
      </c>
      <c r="G50" s="106">
        <v>49.895232102000001</v>
      </c>
      <c r="H50" s="106">
        <v>6.6061710000000002E-29</v>
      </c>
      <c r="I50" s="108">
        <v>30.243309002</v>
      </c>
      <c r="J50" s="106">
        <v>28.607901069</v>
      </c>
      <c r="K50" s="106">
        <v>31.972207161</v>
      </c>
      <c r="L50" s="106">
        <v>1.7291328692000001</v>
      </c>
      <c r="M50" s="106">
        <v>1.5705414277</v>
      </c>
      <c r="N50" s="106">
        <v>1.9037386894999999</v>
      </c>
      <c r="O50" s="119">
        <v>1307</v>
      </c>
      <c r="P50" s="119">
        <v>4245</v>
      </c>
      <c r="Q50" s="114">
        <v>44.011635642000002</v>
      </c>
      <c r="R50" s="106">
        <v>40.019927271</v>
      </c>
      <c r="S50" s="106">
        <v>48.401489058000003</v>
      </c>
      <c r="T50" s="106">
        <v>7.8549270000000004E-28</v>
      </c>
      <c r="U50" s="108">
        <v>30.789163722000001</v>
      </c>
      <c r="V50" s="106">
        <v>29.164404595000001</v>
      </c>
      <c r="W50" s="106">
        <v>32.504438745000002</v>
      </c>
      <c r="X50" s="106">
        <v>1.6996824767000001</v>
      </c>
      <c r="Y50" s="106">
        <v>1.5455269522999999</v>
      </c>
      <c r="Z50" s="106">
        <v>1.8692139384999999</v>
      </c>
      <c r="AA50" s="119">
        <v>1482</v>
      </c>
      <c r="AB50" s="119">
        <v>4342</v>
      </c>
      <c r="AC50" s="114">
        <v>46.750226185000002</v>
      </c>
      <c r="AD50" s="106">
        <v>42.603264658000001</v>
      </c>
      <c r="AE50" s="106">
        <v>51.300849028999998</v>
      </c>
      <c r="AF50" s="106">
        <v>3.630658E-37</v>
      </c>
      <c r="AG50" s="108">
        <v>34.131736527000001</v>
      </c>
      <c r="AH50" s="106">
        <v>32.437501017000002</v>
      </c>
      <c r="AI50" s="106">
        <v>35.914463255000001</v>
      </c>
      <c r="AJ50" s="106">
        <v>1.8288641033999999</v>
      </c>
      <c r="AK50" s="106">
        <v>1.6666353893000001</v>
      </c>
      <c r="AL50" s="106">
        <v>2.0068840071</v>
      </c>
      <c r="AM50" s="106">
        <v>0.29362566709999999</v>
      </c>
      <c r="AN50" s="106">
        <v>1.0622242392000001</v>
      </c>
      <c r="AO50" s="106">
        <v>0.94905101150000004</v>
      </c>
      <c r="AP50" s="106">
        <v>1.1888932425000001</v>
      </c>
      <c r="AQ50" s="106">
        <v>0.61651144049999995</v>
      </c>
      <c r="AR50" s="106">
        <v>0.9711524976</v>
      </c>
      <c r="AS50" s="106">
        <v>0.8660336072</v>
      </c>
      <c r="AT50" s="106">
        <v>1.0890306863000001</v>
      </c>
      <c r="AU50" s="105">
        <v>1</v>
      </c>
      <c r="AV50" s="105">
        <v>2</v>
      </c>
      <c r="AW50" s="105">
        <v>3</v>
      </c>
      <c r="AX50" s="105" t="s">
        <v>28</v>
      </c>
      <c r="AY50" s="105" t="s">
        <v>28</v>
      </c>
      <c r="AZ50" s="105" t="s">
        <v>28</v>
      </c>
      <c r="BA50" s="105" t="s">
        <v>28</v>
      </c>
      <c r="BB50" s="105" t="s">
        <v>28</v>
      </c>
      <c r="BC50" s="115" t="s">
        <v>233</v>
      </c>
      <c r="BD50" s="116">
        <v>1243</v>
      </c>
      <c r="BE50" s="116">
        <v>1307</v>
      </c>
      <c r="BF50" s="116">
        <v>1482</v>
      </c>
    </row>
    <row r="51" spans="1:93" x14ac:dyDescent="0.3">
      <c r="A51" s="10"/>
      <c r="B51" t="s">
        <v>147</v>
      </c>
      <c r="C51" s="105">
        <v>541</v>
      </c>
      <c r="D51" s="119">
        <v>1909</v>
      </c>
      <c r="E51" s="114">
        <v>61.785014533999998</v>
      </c>
      <c r="F51" s="106">
        <v>54.940140691000003</v>
      </c>
      <c r="G51" s="106">
        <v>69.482676474000002</v>
      </c>
      <c r="H51" s="106">
        <v>1.7726719999999998E-46</v>
      </c>
      <c r="I51" s="108">
        <v>28.339444735000001</v>
      </c>
      <c r="J51" s="106">
        <v>26.049256012000001</v>
      </c>
      <c r="K51" s="106">
        <v>30.830981413</v>
      </c>
      <c r="L51" s="106">
        <v>2.3573900280000002</v>
      </c>
      <c r="M51" s="106">
        <v>2.0962257720999999</v>
      </c>
      <c r="N51" s="106">
        <v>2.6510921761000001</v>
      </c>
      <c r="O51" s="119">
        <v>578</v>
      </c>
      <c r="P51" s="119">
        <v>2124</v>
      </c>
      <c r="Q51" s="114">
        <v>58.121687612000002</v>
      </c>
      <c r="R51" s="106">
        <v>51.803197728999997</v>
      </c>
      <c r="S51" s="106">
        <v>65.210850274999999</v>
      </c>
      <c r="T51" s="106">
        <v>3.8926890000000003E-43</v>
      </c>
      <c r="U51" s="108">
        <v>27.212806025999999</v>
      </c>
      <c r="V51" s="106">
        <v>25.082337619</v>
      </c>
      <c r="W51" s="106">
        <v>29.524234267000001</v>
      </c>
      <c r="X51" s="106">
        <v>2.2445976503999998</v>
      </c>
      <c r="Y51" s="106">
        <v>2.0005843031000001</v>
      </c>
      <c r="Z51" s="106">
        <v>2.5183735593000001</v>
      </c>
      <c r="AA51" s="119">
        <v>614</v>
      </c>
      <c r="AB51" s="119">
        <v>2271</v>
      </c>
      <c r="AC51" s="114">
        <v>55.101392465000004</v>
      </c>
      <c r="AD51" s="106">
        <v>49.208618059000003</v>
      </c>
      <c r="AE51" s="106">
        <v>61.699831682999999</v>
      </c>
      <c r="AF51" s="106">
        <v>2.046862E-40</v>
      </c>
      <c r="AG51" s="108">
        <v>27.036547775999999</v>
      </c>
      <c r="AH51" s="106">
        <v>24.980408631</v>
      </c>
      <c r="AI51" s="106">
        <v>29.261927875000001</v>
      </c>
      <c r="AJ51" s="106">
        <v>2.1555608806</v>
      </c>
      <c r="AK51" s="106">
        <v>1.9250361439999999</v>
      </c>
      <c r="AL51" s="106">
        <v>2.4136911530999998</v>
      </c>
      <c r="AM51" s="106">
        <v>0.47102770440000002</v>
      </c>
      <c r="AN51" s="106">
        <v>0.94803497160000005</v>
      </c>
      <c r="AO51" s="106">
        <v>0.81998702830000003</v>
      </c>
      <c r="AP51" s="106">
        <v>1.0960786895000001</v>
      </c>
      <c r="AQ51" s="106">
        <v>0.4177255332</v>
      </c>
      <c r="AR51" s="106">
        <v>0.94070848809999996</v>
      </c>
      <c r="AS51" s="106">
        <v>0.81143484710000002</v>
      </c>
      <c r="AT51" s="106">
        <v>1.0905773431000001</v>
      </c>
      <c r="AU51" s="105">
        <v>1</v>
      </c>
      <c r="AV51" s="105">
        <v>2</v>
      </c>
      <c r="AW51" s="105">
        <v>3</v>
      </c>
      <c r="AX51" s="105" t="s">
        <v>28</v>
      </c>
      <c r="AY51" s="105" t="s">
        <v>28</v>
      </c>
      <c r="AZ51" s="105" t="s">
        <v>28</v>
      </c>
      <c r="BA51" s="105" t="s">
        <v>28</v>
      </c>
      <c r="BB51" s="105" t="s">
        <v>28</v>
      </c>
      <c r="BC51" s="115" t="s">
        <v>233</v>
      </c>
      <c r="BD51" s="116">
        <v>541</v>
      </c>
      <c r="BE51" s="116">
        <v>578</v>
      </c>
      <c r="BF51" s="116">
        <v>614</v>
      </c>
      <c r="BQ51" s="52"/>
      <c r="CC51" s="4"/>
      <c r="CO51" s="4"/>
    </row>
    <row r="52" spans="1:93" s="3" customFormat="1" x14ac:dyDescent="0.3">
      <c r="A52" s="10"/>
      <c r="B52" s="3" t="s">
        <v>82</v>
      </c>
      <c r="C52" s="111">
        <v>2763</v>
      </c>
      <c r="D52" s="118">
        <v>11596</v>
      </c>
      <c r="E52" s="107">
        <v>29.916516131000002</v>
      </c>
      <c r="F52" s="112">
        <v>27.499042330999998</v>
      </c>
      <c r="G52" s="112">
        <v>32.546512954000001</v>
      </c>
      <c r="H52" s="112">
        <v>2.0870971E-3</v>
      </c>
      <c r="I52" s="113">
        <v>23.827181787000001</v>
      </c>
      <c r="J52" s="112">
        <v>22.955096996000002</v>
      </c>
      <c r="K52" s="112">
        <v>24.732397862999999</v>
      </c>
      <c r="L52" s="112">
        <v>1.1414563439000001</v>
      </c>
      <c r="M52" s="112">
        <v>1.0492183041000001</v>
      </c>
      <c r="N52" s="112">
        <v>1.2418031405000001</v>
      </c>
      <c r="O52" s="118">
        <v>2902</v>
      </c>
      <c r="P52" s="118">
        <v>12115</v>
      </c>
      <c r="Q52" s="107">
        <v>29.627358910000002</v>
      </c>
      <c r="R52" s="112">
        <v>27.251190274999999</v>
      </c>
      <c r="S52" s="112">
        <v>32.210717664999997</v>
      </c>
      <c r="T52" s="112">
        <v>1.5907104999999999E-3</v>
      </c>
      <c r="U52" s="113">
        <v>23.953776309999999</v>
      </c>
      <c r="V52" s="112">
        <v>23.097927904999999</v>
      </c>
      <c r="W52" s="112">
        <v>24.841336500000001</v>
      </c>
      <c r="X52" s="112">
        <v>1.1441770349</v>
      </c>
      <c r="Y52" s="112">
        <v>1.0524119339</v>
      </c>
      <c r="Z52" s="112">
        <v>1.2439435976</v>
      </c>
      <c r="AA52" s="118">
        <v>3165</v>
      </c>
      <c r="AB52" s="118">
        <v>12090</v>
      </c>
      <c r="AC52" s="107">
        <v>31.422608438000001</v>
      </c>
      <c r="AD52" s="112">
        <v>28.937483908000001</v>
      </c>
      <c r="AE52" s="112">
        <v>34.121153180999997</v>
      </c>
      <c r="AF52" s="112">
        <v>9.1023483000000002E-7</v>
      </c>
      <c r="AG52" s="113">
        <v>26.178660050000001</v>
      </c>
      <c r="AH52" s="112">
        <v>25.282335079999999</v>
      </c>
      <c r="AI52" s="112">
        <v>27.106762086</v>
      </c>
      <c r="AJ52" s="112">
        <v>1.2292492528000001</v>
      </c>
      <c r="AK52" s="112">
        <v>1.1320314333999999</v>
      </c>
      <c r="AL52" s="112">
        <v>1.3348160492000001</v>
      </c>
      <c r="AM52" s="112">
        <v>0.2190678073</v>
      </c>
      <c r="AN52" s="112">
        <v>1.0605943152999999</v>
      </c>
      <c r="AO52" s="112">
        <v>0.96561626590000005</v>
      </c>
      <c r="AP52" s="112">
        <v>1.1649144090000001</v>
      </c>
      <c r="AQ52" s="112">
        <v>0.84025852540000001</v>
      </c>
      <c r="AR52" s="112">
        <v>0.99033452889999996</v>
      </c>
      <c r="AS52" s="112">
        <v>0.90108551830000005</v>
      </c>
      <c r="AT52" s="112">
        <v>1.0884233065</v>
      </c>
      <c r="AU52" s="111">
        <v>1</v>
      </c>
      <c r="AV52" s="111">
        <v>2</v>
      </c>
      <c r="AW52" s="111">
        <v>3</v>
      </c>
      <c r="AX52" s="111" t="s">
        <v>28</v>
      </c>
      <c r="AY52" s="111" t="s">
        <v>28</v>
      </c>
      <c r="AZ52" s="111" t="s">
        <v>28</v>
      </c>
      <c r="BA52" s="111" t="s">
        <v>28</v>
      </c>
      <c r="BB52" s="111" t="s">
        <v>28</v>
      </c>
      <c r="BC52" s="109" t="s">
        <v>233</v>
      </c>
      <c r="BD52" s="110">
        <v>2763</v>
      </c>
      <c r="BE52" s="110">
        <v>2902</v>
      </c>
      <c r="BF52" s="110">
        <v>3165</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105">
        <v>3334</v>
      </c>
      <c r="D53" s="119">
        <v>11507</v>
      </c>
      <c r="E53" s="114">
        <v>30.740808120000001</v>
      </c>
      <c r="F53" s="106">
        <v>28.266052094999999</v>
      </c>
      <c r="G53" s="106">
        <v>33.432234565000002</v>
      </c>
      <c r="H53" s="106">
        <v>1.9579619999999999E-4</v>
      </c>
      <c r="I53" s="108">
        <v>28.973668201999999</v>
      </c>
      <c r="J53" s="106">
        <v>28.006685421</v>
      </c>
      <c r="K53" s="106">
        <v>29.974037857999999</v>
      </c>
      <c r="L53" s="106">
        <v>1.1729069753000001</v>
      </c>
      <c r="M53" s="106">
        <v>1.0784833481</v>
      </c>
      <c r="N53" s="106">
        <v>1.2755976018999999</v>
      </c>
      <c r="O53" s="119">
        <v>3410</v>
      </c>
      <c r="P53" s="119">
        <v>11510</v>
      </c>
      <c r="Q53" s="114">
        <v>30.865653312999999</v>
      </c>
      <c r="R53" s="106">
        <v>28.391958867</v>
      </c>
      <c r="S53" s="106">
        <v>33.554872310999997</v>
      </c>
      <c r="T53" s="106">
        <v>3.7780100000000001E-5</v>
      </c>
      <c r="U53" s="108">
        <v>29.626411816000001</v>
      </c>
      <c r="V53" s="106">
        <v>28.648539707000001</v>
      </c>
      <c r="W53" s="106">
        <v>30.637662026000001</v>
      </c>
      <c r="X53" s="106">
        <v>1.1919986454</v>
      </c>
      <c r="Y53" s="106">
        <v>1.0964672015000001</v>
      </c>
      <c r="Z53" s="106">
        <v>1.2958534179000001</v>
      </c>
      <c r="AA53" s="119">
        <v>3508</v>
      </c>
      <c r="AB53" s="119">
        <v>11684</v>
      </c>
      <c r="AC53" s="114">
        <v>30.451148943</v>
      </c>
      <c r="AD53" s="106">
        <v>28.02917643</v>
      </c>
      <c r="AE53" s="106">
        <v>33.082401628</v>
      </c>
      <c r="AF53" s="106">
        <v>3.49518E-5</v>
      </c>
      <c r="AG53" s="108">
        <v>30.023964396</v>
      </c>
      <c r="AH53" s="106">
        <v>29.046681287999998</v>
      </c>
      <c r="AI53" s="106">
        <v>31.034128447000001</v>
      </c>
      <c r="AJ53" s="106">
        <v>1.1912458560000001</v>
      </c>
      <c r="AK53" s="106">
        <v>1.0964985371</v>
      </c>
      <c r="AL53" s="106">
        <v>1.2941801938999999</v>
      </c>
      <c r="AM53" s="106">
        <v>0.77844991019999998</v>
      </c>
      <c r="AN53" s="106">
        <v>0.98657069190000002</v>
      </c>
      <c r="AO53" s="106">
        <v>0.89788795330000004</v>
      </c>
      <c r="AP53" s="106">
        <v>1.0840124610999999</v>
      </c>
      <c r="AQ53" s="106">
        <v>0.93271760709999996</v>
      </c>
      <c r="AR53" s="106">
        <v>1.0040612202999999</v>
      </c>
      <c r="AS53" s="106">
        <v>0.91389662920000003</v>
      </c>
      <c r="AT53" s="106">
        <v>1.1031214055</v>
      </c>
      <c r="AU53" s="105">
        <v>1</v>
      </c>
      <c r="AV53" s="105">
        <v>2</v>
      </c>
      <c r="AW53" s="105">
        <v>3</v>
      </c>
      <c r="AX53" s="105" t="s">
        <v>28</v>
      </c>
      <c r="AY53" s="105" t="s">
        <v>28</v>
      </c>
      <c r="AZ53" s="105" t="s">
        <v>28</v>
      </c>
      <c r="BA53" s="105" t="s">
        <v>28</v>
      </c>
      <c r="BB53" s="105" t="s">
        <v>28</v>
      </c>
      <c r="BC53" s="115" t="s">
        <v>233</v>
      </c>
      <c r="BD53" s="116">
        <v>3334</v>
      </c>
      <c r="BE53" s="116">
        <v>3410</v>
      </c>
      <c r="BF53" s="116">
        <v>3508</v>
      </c>
    </row>
    <row r="54" spans="1:93" x14ac:dyDescent="0.3">
      <c r="A54" s="10"/>
      <c r="B54" t="s">
        <v>81</v>
      </c>
      <c r="C54" s="105">
        <v>1874</v>
      </c>
      <c r="D54" s="119">
        <v>7407</v>
      </c>
      <c r="E54" s="114">
        <v>34.378275481000003</v>
      </c>
      <c r="F54" s="106">
        <v>31.434409698</v>
      </c>
      <c r="G54" s="106">
        <v>37.597837413999997</v>
      </c>
      <c r="H54" s="106">
        <v>2.8469708E-9</v>
      </c>
      <c r="I54" s="108">
        <v>25.300391522000002</v>
      </c>
      <c r="J54" s="106">
        <v>24.180447845</v>
      </c>
      <c r="K54" s="106">
        <v>26.472206604</v>
      </c>
      <c r="L54" s="106">
        <v>1.3116935297000001</v>
      </c>
      <c r="M54" s="106">
        <v>1.1993711504</v>
      </c>
      <c r="N54" s="106">
        <v>1.4345350188999999</v>
      </c>
      <c r="O54" s="119">
        <v>2006</v>
      </c>
      <c r="P54" s="119">
        <v>8405</v>
      </c>
      <c r="Q54" s="114">
        <v>33.027559361000002</v>
      </c>
      <c r="R54" s="106">
        <v>30.238611347999999</v>
      </c>
      <c r="S54" s="106">
        <v>36.073735821</v>
      </c>
      <c r="T54" s="106">
        <v>6.4506707999999996E-8</v>
      </c>
      <c r="U54" s="108">
        <v>23.866745985000001</v>
      </c>
      <c r="V54" s="106">
        <v>22.844846899</v>
      </c>
      <c r="W54" s="106">
        <v>24.934356811000001</v>
      </c>
      <c r="X54" s="106">
        <v>1.2754891535999999</v>
      </c>
      <c r="Y54" s="106">
        <v>1.1677829528000001</v>
      </c>
      <c r="Z54" s="106">
        <v>1.393129243</v>
      </c>
      <c r="AA54" s="119">
        <v>2418</v>
      </c>
      <c r="AB54" s="119">
        <v>9934</v>
      </c>
      <c r="AC54" s="114">
        <v>32.509223781999999</v>
      </c>
      <c r="AD54" s="106">
        <v>29.842354844999999</v>
      </c>
      <c r="AE54" s="106">
        <v>35.414418079000001</v>
      </c>
      <c r="AF54" s="106">
        <v>3.6981519000000002E-8</v>
      </c>
      <c r="AG54" s="108">
        <v>24.340648279</v>
      </c>
      <c r="AH54" s="106">
        <v>23.389549359</v>
      </c>
      <c r="AI54" s="106">
        <v>25.330422126999999</v>
      </c>
      <c r="AJ54" s="106">
        <v>1.2717575348000001</v>
      </c>
      <c r="AK54" s="106">
        <v>1.1674298926</v>
      </c>
      <c r="AL54" s="106">
        <v>1.3854084408</v>
      </c>
      <c r="AM54" s="106">
        <v>0.75810167799999995</v>
      </c>
      <c r="AN54" s="106">
        <v>0.98430596780000001</v>
      </c>
      <c r="AO54" s="106">
        <v>0.89004073409999995</v>
      </c>
      <c r="AP54" s="106">
        <v>1.0885549403999999</v>
      </c>
      <c r="AQ54" s="106">
        <v>0.44603766099999997</v>
      </c>
      <c r="AR54" s="106">
        <v>0.96071018389999996</v>
      </c>
      <c r="AS54" s="106">
        <v>0.86660252169999996</v>
      </c>
      <c r="AT54" s="106">
        <v>1.0650373549000001</v>
      </c>
      <c r="AU54" s="105">
        <v>1</v>
      </c>
      <c r="AV54" s="105">
        <v>2</v>
      </c>
      <c r="AW54" s="105">
        <v>3</v>
      </c>
      <c r="AX54" s="105" t="s">
        <v>28</v>
      </c>
      <c r="AY54" s="105" t="s">
        <v>28</v>
      </c>
      <c r="AZ54" s="105" t="s">
        <v>28</v>
      </c>
      <c r="BA54" s="105" t="s">
        <v>28</v>
      </c>
      <c r="BB54" s="105" t="s">
        <v>28</v>
      </c>
      <c r="BC54" s="115" t="s">
        <v>233</v>
      </c>
      <c r="BD54" s="116">
        <v>1874</v>
      </c>
      <c r="BE54" s="116">
        <v>2006</v>
      </c>
      <c r="BF54" s="116">
        <v>2418</v>
      </c>
    </row>
    <row r="55" spans="1:93" x14ac:dyDescent="0.3">
      <c r="A55" s="10"/>
      <c r="B55" t="s">
        <v>86</v>
      </c>
      <c r="C55" s="105">
        <v>2343</v>
      </c>
      <c r="D55" s="119">
        <v>8815</v>
      </c>
      <c r="E55" s="114">
        <v>29.755734447999998</v>
      </c>
      <c r="F55" s="106">
        <v>27.274588627</v>
      </c>
      <c r="G55" s="106">
        <v>32.462587966000001</v>
      </c>
      <c r="H55" s="106">
        <v>4.2763130000000003E-3</v>
      </c>
      <c r="I55" s="108">
        <v>26.579693704</v>
      </c>
      <c r="J55" s="106">
        <v>25.524944981000001</v>
      </c>
      <c r="K55" s="106">
        <v>27.678027041</v>
      </c>
      <c r="L55" s="106">
        <v>1.1353217634999999</v>
      </c>
      <c r="M55" s="106">
        <v>1.0406543355</v>
      </c>
      <c r="N55" s="106">
        <v>1.2386010059000001</v>
      </c>
      <c r="O55" s="119">
        <v>2457</v>
      </c>
      <c r="P55" s="119">
        <v>9273</v>
      </c>
      <c r="Q55" s="114">
        <v>30.182452394999999</v>
      </c>
      <c r="R55" s="106">
        <v>27.702049399</v>
      </c>
      <c r="S55" s="106">
        <v>32.884947228000001</v>
      </c>
      <c r="T55" s="106">
        <v>4.607864E-4</v>
      </c>
      <c r="U55" s="108">
        <v>26.496279521000002</v>
      </c>
      <c r="V55" s="106">
        <v>25.469038096999999</v>
      </c>
      <c r="W55" s="106">
        <v>27.564952622</v>
      </c>
      <c r="X55" s="106">
        <v>1.1656141539</v>
      </c>
      <c r="Y55" s="106">
        <v>1.0698236328999999</v>
      </c>
      <c r="Z55" s="106">
        <v>1.269981625</v>
      </c>
      <c r="AA55" s="119">
        <v>2622</v>
      </c>
      <c r="AB55" s="119">
        <v>10107</v>
      </c>
      <c r="AC55" s="114">
        <v>30.075959263000001</v>
      </c>
      <c r="AD55" s="106">
        <v>27.652897987999999</v>
      </c>
      <c r="AE55" s="106">
        <v>32.711339185999996</v>
      </c>
      <c r="AF55" s="106">
        <v>1.4813359999999999E-4</v>
      </c>
      <c r="AG55" s="108">
        <v>25.942416146999999</v>
      </c>
      <c r="AH55" s="106">
        <v>24.968196120999998</v>
      </c>
      <c r="AI55" s="106">
        <v>26.954648718000001</v>
      </c>
      <c r="AJ55" s="106">
        <v>1.1765684737</v>
      </c>
      <c r="AK55" s="106">
        <v>1.0817785626</v>
      </c>
      <c r="AL55" s="106">
        <v>1.2796642689</v>
      </c>
      <c r="AM55" s="106">
        <v>0.94313918779999995</v>
      </c>
      <c r="AN55" s="106">
        <v>0.99647168720000001</v>
      </c>
      <c r="AO55" s="106">
        <v>0.90423873880000005</v>
      </c>
      <c r="AP55" s="106">
        <v>1.0981124573000001</v>
      </c>
      <c r="AQ55" s="106">
        <v>0.77762612259999997</v>
      </c>
      <c r="AR55" s="106">
        <v>1.0143406961999999</v>
      </c>
      <c r="AS55" s="106">
        <v>0.91889880199999996</v>
      </c>
      <c r="AT55" s="106">
        <v>1.1196957115999999</v>
      </c>
      <c r="AU55" s="105">
        <v>1</v>
      </c>
      <c r="AV55" s="105">
        <v>2</v>
      </c>
      <c r="AW55" s="105">
        <v>3</v>
      </c>
      <c r="AX55" s="105" t="s">
        <v>28</v>
      </c>
      <c r="AY55" s="105" t="s">
        <v>28</v>
      </c>
      <c r="AZ55" s="105" t="s">
        <v>28</v>
      </c>
      <c r="BA55" s="105" t="s">
        <v>28</v>
      </c>
      <c r="BB55" s="105" t="s">
        <v>28</v>
      </c>
      <c r="BC55" s="115" t="s">
        <v>233</v>
      </c>
      <c r="BD55" s="116">
        <v>2343</v>
      </c>
      <c r="BE55" s="116">
        <v>2457</v>
      </c>
      <c r="BF55" s="116">
        <v>2622</v>
      </c>
    </row>
    <row r="56" spans="1:93" x14ac:dyDescent="0.3">
      <c r="A56" s="10"/>
      <c r="B56" t="s">
        <v>83</v>
      </c>
      <c r="C56" s="105">
        <v>2418</v>
      </c>
      <c r="D56" s="119">
        <v>7722</v>
      </c>
      <c r="E56" s="114">
        <v>32.622073428</v>
      </c>
      <c r="F56" s="106">
        <v>29.897415439</v>
      </c>
      <c r="G56" s="106">
        <v>35.595039206999999</v>
      </c>
      <c r="H56" s="106">
        <v>8.7076440000000002E-7</v>
      </c>
      <c r="I56" s="108">
        <v>31.313131313</v>
      </c>
      <c r="J56" s="106">
        <v>30.089586031</v>
      </c>
      <c r="K56" s="106">
        <v>32.586430123</v>
      </c>
      <c r="L56" s="106">
        <v>1.2446861293</v>
      </c>
      <c r="M56" s="106">
        <v>1.1407275622999999</v>
      </c>
      <c r="N56" s="106">
        <v>1.3581188109</v>
      </c>
      <c r="O56" s="119">
        <v>2443</v>
      </c>
      <c r="P56" s="119">
        <v>7793</v>
      </c>
      <c r="Q56" s="114">
        <v>33.002600782999998</v>
      </c>
      <c r="R56" s="106">
        <v>30.242530254999998</v>
      </c>
      <c r="S56" s="106">
        <v>36.014567868999997</v>
      </c>
      <c r="T56" s="106">
        <v>5.2189676999999999E-8</v>
      </c>
      <c r="U56" s="108">
        <v>31.348646220999999</v>
      </c>
      <c r="V56" s="106">
        <v>30.129873127</v>
      </c>
      <c r="W56" s="106">
        <v>32.616719484999997</v>
      </c>
      <c r="X56" s="106">
        <v>1.2745252799</v>
      </c>
      <c r="Y56" s="106">
        <v>1.1679342967999999</v>
      </c>
      <c r="Z56" s="106">
        <v>1.3908442397</v>
      </c>
      <c r="AA56" s="119">
        <v>2611</v>
      </c>
      <c r="AB56" s="119">
        <v>7861</v>
      </c>
      <c r="AC56" s="114">
        <v>33.664036479000004</v>
      </c>
      <c r="AD56" s="106">
        <v>30.899997769999999</v>
      </c>
      <c r="AE56" s="106">
        <v>36.675321484000001</v>
      </c>
      <c r="AF56" s="106">
        <v>3.011656E-10</v>
      </c>
      <c r="AG56" s="108">
        <v>33.214603740000001</v>
      </c>
      <c r="AH56" s="106">
        <v>31.964715343000002</v>
      </c>
      <c r="AI56" s="106">
        <v>34.513365434000001</v>
      </c>
      <c r="AJ56" s="106">
        <v>1.3169336903</v>
      </c>
      <c r="AK56" s="106">
        <v>1.2088047765000001</v>
      </c>
      <c r="AL56" s="106">
        <v>1.434734854</v>
      </c>
      <c r="AM56" s="106">
        <v>0.69721626540000003</v>
      </c>
      <c r="AN56" s="106">
        <v>1.0200419264</v>
      </c>
      <c r="AO56" s="106">
        <v>0.92300791729999998</v>
      </c>
      <c r="AP56" s="106">
        <v>1.1272769303000001</v>
      </c>
      <c r="AQ56" s="106">
        <v>0.8207629971</v>
      </c>
      <c r="AR56" s="106">
        <v>1.0116647201</v>
      </c>
      <c r="AS56" s="106">
        <v>0.91509419120000002</v>
      </c>
      <c r="AT56" s="106">
        <v>1.1184264042000001</v>
      </c>
      <c r="AU56" s="105">
        <v>1</v>
      </c>
      <c r="AV56" s="105">
        <v>2</v>
      </c>
      <c r="AW56" s="105">
        <v>3</v>
      </c>
      <c r="AX56" s="105" t="s">
        <v>28</v>
      </c>
      <c r="AY56" s="105" t="s">
        <v>28</v>
      </c>
      <c r="AZ56" s="105" t="s">
        <v>28</v>
      </c>
      <c r="BA56" s="105" t="s">
        <v>28</v>
      </c>
      <c r="BB56" s="105" t="s">
        <v>28</v>
      </c>
      <c r="BC56" s="115" t="s">
        <v>233</v>
      </c>
      <c r="BD56" s="116">
        <v>2418</v>
      </c>
      <c r="BE56" s="116">
        <v>2443</v>
      </c>
      <c r="BF56" s="116">
        <v>2611</v>
      </c>
    </row>
    <row r="57" spans="1:93" x14ac:dyDescent="0.3">
      <c r="A57" s="10"/>
      <c r="B57" t="s">
        <v>84</v>
      </c>
      <c r="C57" s="105">
        <v>1472</v>
      </c>
      <c r="D57" s="119">
        <v>5562</v>
      </c>
      <c r="E57" s="114">
        <v>34.390974720000003</v>
      </c>
      <c r="F57" s="106">
        <v>31.310302836000002</v>
      </c>
      <c r="G57" s="106">
        <v>37.774758947999999</v>
      </c>
      <c r="H57" s="106">
        <v>1.3939843000000001E-8</v>
      </c>
      <c r="I57" s="108">
        <v>26.465300251999999</v>
      </c>
      <c r="J57" s="106">
        <v>25.147270398</v>
      </c>
      <c r="K57" s="106">
        <v>27.852411269000001</v>
      </c>
      <c r="L57" s="106">
        <v>1.3121780655999999</v>
      </c>
      <c r="M57" s="106">
        <v>1.1946358876000001</v>
      </c>
      <c r="N57" s="106">
        <v>1.4412854107999999</v>
      </c>
      <c r="O57" s="119">
        <v>1640</v>
      </c>
      <c r="P57" s="119">
        <v>6019</v>
      </c>
      <c r="Q57" s="114">
        <v>33.377900089000001</v>
      </c>
      <c r="R57" s="106">
        <v>30.442670929999998</v>
      </c>
      <c r="S57" s="106">
        <v>36.596138916000001</v>
      </c>
      <c r="T57" s="106">
        <v>6.4514329999999997E-8</v>
      </c>
      <c r="U57" s="108">
        <v>27.247051004999999</v>
      </c>
      <c r="V57" s="106">
        <v>25.959754485000001</v>
      </c>
      <c r="W57" s="106">
        <v>28.598182194</v>
      </c>
      <c r="X57" s="106">
        <v>1.2890189392</v>
      </c>
      <c r="Y57" s="106">
        <v>1.1756635164</v>
      </c>
      <c r="Z57" s="106">
        <v>1.4133038939</v>
      </c>
      <c r="AA57" s="119">
        <v>1937</v>
      </c>
      <c r="AB57" s="119">
        <v>6485</v>
      </c>
      <c r="AC57" s="114">
        <v>34.102473105000001</v>
      </c>
      <c r="AD57" s="106">
        <v>31.185297546000001</v>
      </c>
      <c r="AE57" s="106">
        <v>37.292530884999998</v>
      </c>
      <c r="AF57" s="106">
        <v>2.6542960000000001E-10</v>
      </c>
      <c r="AG57" s="108">
        <v>29.868928296</v>
      </c>
      <c r="AH57" s="106">
        <v>28.567954468</v>
      </c>
      <c r="AI57" s="106">
        <v>31.22914798</v>
      </c>
      <c r="AJ57" s="106">
        <v>1.3340852865999999</v>
      </c>
      <c r="AK57" s="106">
        <v>1.2199656748000001</v>
      </c>
      <c r="AL57" s="106">
        <v>1.4588800231000001</v>
      </c>
      <c r="AM57" s="106">
        <v>0.69460715829999997</v>
      </c>
      <c r="AN57" s="106">
        <v>1.0217081666000001</v>
      </c>
      <c r="AO57" s="106">
        <v>0.91783774969999998</v>
      </c>
      <c r="AP57" s="106">
        <v>1.1373334535999999</v>
      </c>
      <c r="AQ57" s="106">
        <v>0.59436694440000004</v>
      </c>
      <c r="AR57" s="106">
        <v>0.97054242749999997</v>
      </c>
      <c r="AS57" s="106">
        <v>0.86940225390000003</v>
      </c>
      <c r="AT57" s="106">
        <v>1.0834485410000001</v>
      </c>
      <c r="AU57" s="105">
        <v>1</v>
      </c>
      <c r="AV57" s="105">
        <v>2</v>
      </c>
      <c r="AW57" s="105">
        <v>3</v>
      </c>
      <c r="AX57" s="105" t="s">
        <v>28</v>
      </c>
      <c r="AY57" s="105" t="s">
        <v>28</v>
      </c>
      <c r="AZ57" s="105" t="s">
        <v>28</v>
      </c>
      <c r="BA57" s="105" t="s">
        <v>28</v>
      </c>
      <c r="BB57" s="105" t="s">
        <v>28</v>
      </c>
      <c r="BC57" s="115" t="s">
        <v>233</v>
      </c>
      <c r="BD57" s="116">
        <v>1472</v>
      </c>
      <c r="BE57" s="116">
        <v>1640</v>
      </c>
      <c r="BF57" s="116">
        <v>1937</v>
      </c>
    </row>
    <row r="58" spans="1:93" x14ac:dyDescent="0.3">
      <c r="A58" s="10"/>
      <c r="B58" t="s">
        <v>88</v>
      </c>
      <c r="C58" s="105">
        <v>1327</v>
      </c>
      <c r="D58" s="119">
        <v>4186</v>
      </c>
      <c r="E58" s="114">
        <v>33.936173691</v>
      </c>
      <c r="F58" s="106">
        <v>30.818342507000001</v>
      </c>
      <c r="G58" s="106">
        <v>37.369429732</v>
      </c>
      <c r="H58" s="106">
        <v>1.4823238E-7</v>
      </c>
      <c r="I58" s="108">
        <v>31.700907787999999</v>
      </c>
      <c r="J58" s="106">
        <v>30.040352373000001</v>
      </c>
      <c r="K58" s="106">
        <v>33.453254545</v>
      </c>
      <c r="L58" s="106">
        <v>1.294825259</v>
      </c>
      <c r="M58" s="106">
        <v>1.1758652782000001</v>
      </c>
      <c r="N58" s="106">
        <v>1.4258201874</v>
      </c>
      <c r="O58" s="119">
        <v>1316</v>
      </c>
      <c r="P58" s="119">
        <v>4107</v>
      </c>
      <c r="Q58" s="114">
        <v>32.576229026999997</v>
      </c>
      <c r="R58" s="106">
        <v>29.579638330000002</v>
      </c>
      <c r="S58" s="106">
        <v>35.876391921</v>
      </c>
      <c r="T58" s="106">
        <v>3.1185732999999998E-6</v>
      </c>
      <c r="U58" s="108">
        <v>32.042853663999999</v>
      </c>
      <c r="V58" s="106">
        <v>30.357573581</v>
      </c>
      <c r="W58" s="106">
        <v>33.821690926999999</v>
      </c>
      <c r="X58" s="106">
        <v>1.258059257</v>
      </c>
      <c r="Y58" s="106">
        <v>1.1423341169000001</v>
      </c>
      <c r="Z58" s="106">
        <v>1.3855080317999999</v>
      </c>
      <c r="AA58" s="119">
        <v>1348</v>
      </c>
      <c r="AB58" s="119">
        <v>4045</v>
      </c>
      <c r="AC58" s="114">
        <v>32.643774256</v>
      </c>
      <c r="AD58" s="106">
        <v>29.658802574999999</v>
      </c>
      <c r="AE58" s="106">
        <v>35.929164536000002</v>
      </c>
      <c r="AF58" s="106">
        <v>5.7971616E-7</v>
      </c>
      <c r="AG58" s="108">
        <v>33.325092707000003</v>
      </c>
      <c r="AH58" s="106">
        <v>31.592748842999999</v>
      </c>
      <c r="AI58" s="106">
        <v>35.152427205999999</v>
      </c>
      <c r="AJ58" s="106">
        <v>1.2770211356000001</v>
      </c>
      <c r="AK58" s="106">
        <v>1.1602493464999999</v>
      </c>
      <c r="AL58" s="106">
        <v>1.4055452698999999</v>
      </c>
      <c r="AM58" s="106">
        <v>0.97215918489999997</v>
      </c>
      <c r="AN58" s="106">
        <v>1.0020734514</v>
      </c>
      <c r="AO58" s="106">
        <v>0.89203425110000001</v>
      </c>
      <c r="AP58" s="106">
        <v>1.1256868229000001</v>
      </c>
      <c r="AQ58" s="106">
        <v>0.489111872</v>
      </c>
      <c r="AR58" s="106">
        <v>0.95992639960000004</v>
      </c>
      <c r="AS58" s="106">
        <v>0.85488935830000001</v>
      </c>
      <c r="AT58" s="106">
        <v>1.0778689472</v>
      </c>
      <c r="AU58" s="105">
        <v>1</v>
      </c>
      <c r="AV58" s="105">
        <v>2</v>
      </c>
      <c r="AW58" s="105">
        <v>3</v>
      </c>
      <c r="AX58" s="105" t="s">
        <v>28</v>
      </c>
      <c r="AY58" s="105" t="s">
        <v>28</v>
      </c>
      <c r="AZ58" s="105" t="s">
        <v>28</v>
      </c>
      <c r="BA58" s="105" t="s">
        <v>28</v>
      </c>
      <c r="BB58" s="105" t="s">
        <v>28</v>
      </c>
      <c r="BC58" s="115" t="s">
        <v>233</v>
      </c>
      <c r="BD58" s="116">
        <v>1327</v>
      </c>
      <c r="BE58" s="116">
        <v>1316</v>
      </c>
      <c r="BF58" s="116">
        <v>1348</v>
      </c>
    </row>
    <row r="59" spans="1:93" x14ac:dyDescent="0.3">
      <c r="A59" s="10"/>
      <c r="B59" t="s">
        <v>91</v>
      </c>
      <c r="C59" s="105">
        <v>1561</v>
      </c>
      <c r="D59" s="119">
        <v>4378</v>
      </c>
      <c r="E59" s="114">
        <v>33.580968513000002</v>
      </c>
      <c r="F59" s="106">
        <v>30.581423919999999</v>
      </c>
      <c r="G59" s="106">
        <v>36.874720064999998</v>
      </c>
      <c r="H59" s="106">
        <v>2.0821528E-7</v>
      </c>
      <c r="I59" s="108">
        <v>35.655550480000002</v>
      </c>
      <c r="J59" s="106">
        <v>33.929926364000004</v>
      </c>
      <c r="K59" s="106">
        <v>37.468937195999999</v>
      </c>
      <c r="L59" s="106">
        <v>1.2812725042999999</v>
      </c>
      <c r="M59" s="106">
        <v>1.1668257154999999</v>
      </c>
      <c r="N59" s="106">
        <v>1.4069446778000001</v>
      </c>
      <c r="O59" s="119">
        <v>1545</v>
      </c>
      <c r="P59" s="119">
        <v>4320</v>
      </c>
      <c r="Q59" s="114">
        <v>33.673319640999999</v>
      </c>
      <c r="R59" s="106">
        <v>30.664644147000001</v>
      </c>
      <c r="S59" s="106">
        <v>36.977192699</v>
      </c>
      <c r="T59" s="106">
        <v>3.7763183000000001E-8</v>
      </c>
      <c r="U59" s="108">
        <v>35.763888889</v>
      </c>
      <c r="V59" s="106">
        <v>34.024303187999998</v>
      </c>
      <c r="W59" s="106">
        <v>37.592415672999998</v>
      </c>
      <c r="X59" s="106">
        <v>1.3004277276</v>
      </c>
      <c r="Y59" s="106">
        <v>1.1842358855999999</v>
      </c>
      <c r="Z59" s="106">
        <v>1.428019785</v>
      </c>
      <c r="AA59" s="119">
        <v>1511</v>
      </c>
      <c r="AB59" s="119">
        <v>4206</v>
      </c>
      <c r="AC59" s="114">
        <v>32.579078344999999</v>
      </c>
      <c r="AD59" s="106">
        <v>29.661676761999999</v>
      </c>
      <c r="AE59" s="106">
        <v>35.783423653</v>
      </c>
      <c r="AF59" s="106">
        <v>4.0358750000000001E-7</v>
      </c>
      <c r="AG59" s="108">
        <v>35.924869233999999</v>
      </c>
      <c r="AH59" s="106">
        <v>34.158391504000001</v>
      </c>
      <c r="AI59" s="106">
        <v>37.782699145999999</v>
      </c>
      <c r="AJ59" s="106">
        <v>1.2744902382000001</v>
      </c>
      <c r="AK59" s="106">
        <v>1.1603617844</v>
      </c>
      <c r="AL59" s="106">
        <v>1.3998439013999999</v>
      </c>
      <c r="AM59" s="106">
        <v>0.56380534039999997</v>
      </c>
      <c r="AN59" s="106">
        <v>0.9675042049</v>
      </c>
      <c r="AO59" s="106">
        <v>0.86483848149999998</v>
      </c>
      <c r="AP59" s="106">
        <v>1.0823574650000001</v>
      </c>
      <c r="AQ59" s="106">
        <v>0.96135990179999997</v>
      </c>
      <c r="AR59" s="106">
        <v>1.0027501031999999</v>
      </c>
      <c r="AS59" s="106">
        <v>0.89730594019999999</v>
      </c>
      <c r="AT59" s="106">
        <v>1.1205852143999999</v>
      </c>
      <c r="AU59" s="105">
        <v>1</v>
      </c>
      <c r="AV59" s="105">
        <v>2</v>
      </c>
      <c r="AW59" s="105">
        <v>3</v>
      </c>
      <c r="AX59" s="105" t="s">
        <v>28</v>
      </c>
      <c r="AY59" s="105" t="s">
        <v>28</v>
      </c>
      <c r="AZ59" s="105" t="s">
        <v>28</v>
      </c>
      <c r="BA59" s="105" t="s">
        <v>28</v>
      </c>
      <c r="BB59" s="105" t="s">
        <v>28</v>
      </c>
      <c r="BC59" s="115" t="s">
        <v>233</v>
      </c>
      <c r="BD59" s="116">
        <v>1561</v>
      </c>
      <c r="BE59" s="116">
        <v>1545</v>
      </c>
      <c r="BF59" s="116">
        <v>1511</v>
      </c>
    </row>
    <row r="60" spans="1:93" x14ac:dyDescent="0.3">
      <c r="A60" s="10"/>
      <c r="B60" t="s">
        <v>89</v>
      </c>
      <c r="C60" s="105">
        <v>2786</v>
      </c>
      <c r="D60" s="119">
        <v>9455</v>
      </c>
      <c r="E60" s="114">
        <v>31.299354849</v>
      </c>
      <c r="F60" s="106">
        <v>28.716465383999999</v>
      </c>
      <c r="G60" s="106">
        <v>34.114561135999999</v>
      </c>
      <c r="H60" s="106">
        <v>5.3649900000000003E-5</v>
      </c>
      <c r="I60" s="108">
        <v>29.465891063000001</v>
      </c>
      <c r="J60" s="106">
        <v>28.391805738999999</v>
      </c>
      <c r="K60" s="106">
        <v>30.580609917</v>
      </c>
      <c r="L60" s="106">
        <v>1.1942181702000001</v>
      </c>
      <c r="M60" s="106">
        <v>1.0956687418</v>
      </c>
      <c r="N60" s="106">
        <v>1.3016315823</v>
      </c>
      <c r="O60" s="119">
        <v>2965</v>
      </c>
      <c r="P60" s="119">
        <v>9659</v>
      </c>
      <c r="Q60" s="114">
        <v>31.940476854</v>
      </c>
      <c r="R60" s="106">
        <v>29.341574399999999</v>
      </c>
      <c r="S60" s="106">
        <v>34.769574658000003</v>
      </c>
      <c r="T60" s="106">
        <v>1.2562069999999999E-6</v>
      </c>
      <c r="U60" s="108">
        <v>30.696759498999999</v>
      </c>
      <c r="V60" s="106">
        <v>29.611494944</v>
      </c>
      <c r="W60" s="106">
        <v>31.821799120000001</v>
      </c>
      <c r="X60" s="106">
        <v>1.2335071853999999</v>
      </c>
      <c r="Y60" s="106">
        <v>1.1331403416000001</v>
      </c>
      <c r="Z60" s="106">
        <v>1.3427639283999999</v>
      </c>
      <c r="AA60" s="119">
        <v>3191</v>
      </c>
      <c r="AB60" s="119">
        <v>10038</v>
      </c>
      <c r="AC60" s="114">
        <v>31.857814511000001</v>
      </c>
      <c r="AD60" s="106">
        <v>29.283675980000002</v>
      </c>
      <c r="AE60" s="106">
        <v>34.658228907999998</v>
      </c>
      <c r="AF60" s="106">
        <v>3.0303824000000001E-7</v>
      </c>
      <c r="AG60" s="108">
        <v>31.789201036000001</v>
      </c>
      <c r="AH60" s="106">
        <v>30.705144697000001</v>
      </c>
      <c r="AI60" s="106">
        <v>32.911530380000002</v>
      </c>
      <c r="AJ60" s="106">
        <v>1.2462744701999999</v>
      </c>
      <c r="AK60" s="106">
        <v>1.1455744322000001</v>
      </c>
      <c r="AL60" s="106">
        <v>1.3558263972</v>
      </c>
      <c r="AM60" s="106">
        <v>0.95805484149999998</v>
      </c>
      <c r="AN60" s="106">
        <v>0.99741198779999996</v>
      </c>
      <c r="AO60" s="106">
        <v>0.9055980133</v>
      </c>
      <c r="AP60" s="106">
        <v>1.098534514</v>
      </c>
      <c r="AQ60" s="106">
        <v>0.68268702469999998</v>
      </c>
      <c r="AR60" s="106">
        <v>1.0204835534000001</v>
      </c>
      <c r="AS60" s="106">
        <v>0.9259469562</v>
      </c>
      <c r="AT60" s="106">
        <v>1.1246720729999999</v>
      </c>
      <c r="AU60" s="105">
        <v>1</v>
      </c>
      <c r="AV60" s="105">
        <v>2</v>
      </c>
      <c r="AW60" s="105">
        <v>3</v>
      </c>
      <c r="AX60" s="105" t="s">
        <v>28</v>
      </c>
      <c r="AY60" s="105" t="s">
        <v>28</v>
      </c>
      <c r="AZ60" s="105" t="s">
        <v>28</v>
      </c>
      <c r="BA60" s="105" t="s">
        <v>28</v>
      </c>
      <c r="BB60" s="105" t="s">
        <v>28</v>
      </c>
      <c r="BC60" s="115" t="s">
        <v>233</v>
      </c>
      <c r="BD60" s="116">
        <v>2786</v>
      </c>
      <c r="BE60" s="116">
        <v>2965</v>
      </c>
      <c r="BF60" s="116">
        <v>3191</v>
      </c>
    </row>
    <row r="61" spans="1:93" x14ac:dyDescent="0.3">
      <c r="A61" s="10"/>
      <c r="B61" t="s">
        <v>87</v>
      </c>
      <c r="C61" s="105">
        <v>3189</v>
      </c>
      <c r="D61" s="119">
        <v>10825</v>
      </c>
      <c r="E61" s="114">
        <v>32.081182396999999</v>
      </c>
      <c r="F61" s="106">
        <v>29.497726945</v>
      </c>
      <c r="G61" s="106">
        <v>34.890900778000002</v>
      </c>
      <c r="H61" s="106">
        <v>2.3640385E-6</v>
      </c>
      <c r="I61" s="108">
        <v>29.459584295999999</v>
      </c>
      <c r="J61" s="106">
        <v>28.454661612999999</v>
      </c>
      <c r="K61" s="106">
        <v>30.499997457999999</v>
      </c>
      <c r="L61" s="106">
        <v>1.2240485826</v>
      </c>
      <c r="M61" s="106">
        <v>1.1254775590999999</v>
      </c>
      <c r="N61" s="106">
        <v>1.3312526052</v>
      </c>
      <c r="O61" s="119">
        <v>3149</v>
      </c>
      <c r="P61" s="119">
        <v>10780</v>
      </c>
      <c r="Q61" s="114">
        <v>31.258399768</v>
      </c>
      <c r="R61" s="106">
        <v>28.747443824000001</v>
      </c>
      <c r="S61" s="106">
        <v>33.988676073000001</v>
      </c>
      <c r="T61" s="106">
        <v>1.0496099999999999E-5</v>
      </c>
      <c r="U61" s="108">
        <v>29.211502783</v>
      </c>
      <c r="V61" s="106">
        <v>28.208843393999999</v>
      </c>
      <c r="W61" s="106">
        <v>30.249800849</v>
      </c>
      <c r="X61" s="106">
        <v>1.2071660951000001</v>
      </c>
      <c r="Y61" s="106">
        <v>1.1101956518</v>
      </c>
      <c r="Z61" s="106">
        <v>1.312606457</v>
      </c>
      <c r="AA61" s="119">
        <v>3261</v>
      </c>
      <c r="AB61" s="119">
        <v>10673</v>
      </c>
      <c r="AC61" s="114">
        <v>31.730561362</v>
      </c>
      <c r="AD61" s="106">
        <v>29.203133441999999</v>
      </c>
      <c r="AE61" s="106">
        <v>34.476729229999997</v>
      </c>
      <c r="AF61" s="106">
        <v>3.3245008000000001E-7</v>
      </c>
      <c r="AG61" s="108">
        <v>30.553733721</v>
      </c>
      <c r="AH61" s="106">
        <v>29.522860239</v>
      </c>
      <c r="AI61" s="106">
        <v>31.620603041999999</v>
      </c>
      <c r="AJ61" s="106">
        <v>1.2412963399000001</v>
      </c>
      <c r="AK61" s="106">
        <v>1.1424236162000001</v>
      </c>
      <c r="AL61" s="106">
        <v>1.3487261481999999</v>
      </c>
      <c r="AM61" s="106">
        <v>0.75579286619999997</v>
      </c>
      <c r="AN61" s="106">
        <v>1.0151051109</v>
      </c>
      <c r="AO61" s="106">
        <v>0.92358967410000004</v>
      </c>
      <c r="AP61" s="106">
        <v>1.1156885085999999</v>
      </c>
      <c r="AQ61" s="106">
        <v>0.58917008329999998</v>
      </c>
      <c r="AR61" s="106">
        <v>0.97435310770000005</v>
      </c>
      <c r="AS61" s="106">
        <v>0.88667550299999998</v>
      </c>
      <c r="AT61" s="106">
        <v>1.0707005836000001</v>
      </c>
      <c r="AU61" s="105">
        <v>1</v>
      </c>
      <c r="AV61" s="105">
        <v>2</v>
      </c>
      <c r="AW61" s="105">
        <v>3</v>
      </c>
      <c r="AX61" s="105" t="s">
        <v>28</v>
      </c>
      <c r="AY61" s="105" t="s">
        <v>28</v>
      </c>
      <c r="AZ61" s="105" t="s">
        <v>28</v>
      </c>
      <c r="BA61" s="105" t="s">
        <v>28</v>
      </c>
      <c r="BB61" s="105" t="s">
        <v>28</v>
      </c>
      <c r="BC61" s="115" t="s">
        <v>233</v>
      </c>
      <c r="BD61" s="116">
        <v>3189</v>
      </c>
      <c r="BE61" s="116">
        <v>3149</v>
      </c>
      <c r="BF61" s="116">
        <v>3261</v>
      </c>
    </row>
    <row r="62" spans="1:93" x14ac:dyDescent="0.3">
      <c r="A62" s="10"/>
      <c r="B62" t="s">
        <v>90</v>
      </c>
      <c r="C62" s="105">
        <v>2760</v>
      </c>
      <c r="D62" s="119">
        <v>9054</v>
      </c>
      <c r="E62" s="114">
        <v>32.151828387000002</v>
      </c>
      <c r="F62" s="106">
        <v>29.512595537999999</v>
      </c>
      <c r="G62" s="106">
        <v>35.027080802</v>
      </c>
      <c r="H62" s="106">
        <v>2.919324E-6</v>
      </c>
      <c r="I62" s="108">
        <v>30.483764082</v>
      </c>
      <c r="J62" s="106">
        <v>29.367450637000001</v>
      </c>
      <c r="K62" s="106">
        <v>31.642510754</v>
      </c>
      <c r="L62" s="106">
        <v>1.2267440607</v>
      </c>
      <c r="M62" s="106">
        <v>1.1260448661</v>
      </c>
      <c r="N62" s="106">
        <v>1.3364485160999999</v>
      </c>
      <c r="O62" s="119">
        <v>2592</v>
      </c>
      <c r="P62" s="119">
        <v>8913</v>
      </c>
      <c r="Q62" s="114">
        <v>30.831218893999999</v>
      </c>
      <c r="R62" s="106">
        <v>28.298605754</v>
      </c>
      <c r="S62" s="106">
        <v>33.590490879999997</v>
      </c>
      <c r="T62" s="106">
        <v>6.5944499999999999E-5</v>
      </c>
      <c r="U62" s="108">
        <v>29.081117468999999</v>
      </c>
      <c r="V62" s="106">
        <v>27.982847995</v>
      </c>
      <c r="W62" s="106">
        <v>30.222491770000001</v>
      </c>
      <c r="X62" s="106">
        <v>1.1906688247999999</v>
      </c>
      <c r="Y62" s="106">
        <v>1.0928620037000001</v>
      </c>
      <c r="Z62" s="106">
        <v>1.2972289691000001</v>
      </c>
      <c r="AA62" s="119">
        <v>2696</v>
      </c>
      <c r="AB62" s="119">
        <v>8905</v>
      </c>
      <c r="AC62" s="114">
        <v>31.543544370999999</v>
      </c>
      <c r="AD62" s="106">
        <v>28.974170449999999</v>
      </c>
      <c r="AE62" s="106">
        <v>34.340765447999999</v>
      </c>
      <c r="AF62" s="106">
        <v>1.2348973999999999E-6</v>
      </c>
      <c r="AG62" s="108">
        <v>30.275126333999999</v>
      </c>
      <c r="AH62" s="106">
        <v>29.153616385999999</v>
      </c>
      <c r="AI62" s="106">
        <v>31.439779628</v>
      </c>
      <c r="AJ62" s="106">
        <v>1.2339802542</v>
      </c>
      <c r="AK62" s="106">
        <v>1.1334666071999999</v>
      </c>
      <c r="AL62" s="106">
        <v>1.3434072588999999</v>
      </c>
      <c r="AM62" s="106">
        <v>0.64757168649999997</v>
      </c>
      <c r="AN62" s="106">
        <v>1.0231040323</v>
      </c>
      <c r="AO62" s="106">
        <v>0.92766040790000004</v>
      </c>
      <c r="AP62" s="106">
        <v>1.1283675061</v>
      </c>
      <c r="AQ62" s="106">
        <v>0.39935555070000001</v>
      </c>
      <c r="AR62" s="106">
        <v>0.95892583539999998</v>
      </c>
      <c r="AS62" s="106">
        <v>0.86980922350000001</v>
      </c>
      <c r="AT62" s="106">
        <v>1.0571729213000001</v>
      </c>
      <c r="AU62" s="105">
        <v>1</v>
      </c>
      <c r="AV62" s="105">
        <v>2</v>
      </c>
      <c r="AW62" s="105">
        <v>3</v>
      </c>
      <c r="AX62" s="105" t="s">
        <v>28</v>
      </c>
      <c r="AY62" s="105" t="s">
        <v>28</v>
      </c>
      <c r="AZ62" s="105" t="s">
        <v>28</v>
      </c>
      <c r="BA62" s="105" t="s">
        <v>28</v>
      </c>
      <c r="BB62" s="105" t="s">
        <v>28</v>
      </c>
      <c r="BC62" s="115" t="s">
        <v>233</v>
      </c>
      <c r="BD62" s="116">
        <v>2760</v>
      </c>
      <c r="BE62" s="116">
        <v>2592</v>
      </c>
      <c r="BF62" s="116">
        <v>2696</v>
      </c>
    </row>
    <row r="63" spans="1:93" x14ac:dyDescent="0.3">
      <c r="A63" s="10"/>
      <c r="B63" t="s">
        <v>92</v>
      </c>
      <c r="C63" s="105">
        <v>2303</v>
      </c>
      <c r="D63" s="119">
        <v>6773</v>
      </c>
      <c r="E63" s="114">
        <v>33.878540069000003</v>
      </c>
      <c r="F63" s="106">
        <v>31.027204815000001</v>
      </c>
      <c r="G63" s="106">
        <v>36.991907070000003</v>
      </c>
      <c r="H63" s="106">
        <v>1.0518941000000001E-8</v>
      </c>
      <c r="I63" s="108">
        <v>34.002657610999997</v>
      </c>
      <c r="J63" s="106">
        <v>32.641916330000001</v>
      </c>
      <c r="K63" s="106">
        <v>35.420124018999999</v>
      </c>
      <c r="L63" s="106">
        <v>1.2926262641999999</v>
      </c>
      <c r="M63" s="106">
        <v>1.1838343614</v>
      </c>
      <c r="N63" s="106">
        <v>1.4114159153000001</v>
      </c>
      <c r="O63" s="119">
        <v>2306</v>
      </c>
      <c r="P63" s="119">
        <v>7059</v>
      </c>
      <c r="Q63" s="114">
        <v>32.601470792999997</v>
      </c>
      <c r="R63" s="106">
        <v>29.865107896000001</v>
      </c>
      <c r="S63" s="106">
        <v>35.588550410000003</v>
      </c>
      <c r="T63" s="106">
        <v>2.6072848000000002E-7</v>
      </c>
      <c r="U63" s="108">
        <v>32.667516644999999</v>
      </c>
      <c r="V63" s="106">
        <v>31.361039345999998</v>
      </c>
      <c r="W63" s="106">
        <v>34.028420806</v>
      </c>
      <c r="X63" s="106">
        <v>1.2590340671</v>
      </c>
      <c r="Y63" s="106">
        <v>1.1533586473999999</v>
      </c>
      <c r="Z63" s="106">
        <v>1.3743918992999999</v>
      </c>
      <c r="AA63" s="119">
        <v>2338</v>
      </c>
      <c r="AB63" s="119">
        <v>7205</v>
      </c>
      <c r="AC63" s="114">
        <v>33.117142862999998</v>
      </c>
      <c r="AD63" s="106">
        <v>30.363282558000002</v>
      </c>
      <c r="AE63" s="106">
        <v>36.120770188000002</v>
      </c>
      <c r="AF63" s="106">
        <v>5.0508632000000003E-9</v>
      </c>
      <c r="AG63" s="108">
        <v>32.449687717000003</v>
      </c>
      <c r="AH63" s="106">
        <v>31.160654480000002</v>
      </c>
      <c r="AI63" s="106">
        <v>33.792044824000001</v>
      </c>
      <c r="AJ63" s="106">
        <v>1.2955392674999999</v>
      </c>
      <c r="AK63" s="106">
        <v>1.1878085319</v>
      </c>
      <c r="AL63" s="106">
        <v>1.4130408636</v>
      </c>
      <c r="AM63" s="106">
        <v>0.76123143189999998</v>
      </c>
      <c r="AN63" s="106">
        <v>1.015817448</v>
      </c>
      <c r="AO63" s="106">
        <v>0.91802328899999996</v>
      </c>
      <c r="AP63" s="106">
        <v>1.1240293139999999</v>
      </c>
      <c r="AQ63" s="106">
        <v>0.45685764420000002</v>
      </c>
      <c r="AR63" s="106">
        <v>0.96230447730000002</v>
      </c>
      <c r="AS63" s="106">
        <v>0.86966797309999999</v>
      </c>
      <c r="AT63" s="106">
        <v>1.0648085656999999</v>
      </c>
      <c r="AU63" s="105">
        <v>1</v>
      </c>
      <c r="AV63" s="105">
        <v>2</v>
      </c>
      <c r="AW63" s="105">
        <v>3</v>
      </c>
      <c r="AX63" s="105" t="s">
        <v>28</v>
      </c>
      <c r="AY63" s="105" t="s">
        <v>28</v>
      </c>
      <c r="AZ63" s="105" t="s">
        <v>28</v>
      </c>
      <c r="BA63" s="105" t="s">
        <v>28</v>
      </c>
      <c r="BB63" s="105" t="s">
        <v>28</v>
      </c>
      <c r="BC63" s="115" t="s">
        <v>233</v>
      </c>
      <c r="BD63" s="116">
        <v>2303</v>
      </c>
      <c r="BE63" s="116">
        <v>2306</v>
      </c>
      <c r="BF63" s="116">
        <v>2338</v>
      </c>
    </row>
    <row r="64" spans="1:93" x14ac:dyDescent="0.3">
      <c r="A64" s="10"/>
      <c r="B64" t="s">
        <v>95</v>
      </c>
      <c r="C64" s="105">
        <v>1245</v>
      </c>
      <c r="D64" s="119">
        <v>4066</v>
      </c>
      <c r="E64" s="114">
        <v>32.266172376999997</v>
      </c>
      <c r="F64" s="106">
        <v>29.279195140999999</v>
      </c>
      <c r="G64" s="106">
        <v>35.557872232000001</v>
      </c>
      <c r="H64" s="106">
        <v>2.7297400000000001E-5</v>
      </c>
      <c r="I64" s="108">
        <v>30.619773732999999</v>
      </c>
      <c r="J64" s="106">
        <v>28.965302312999999</v>
      </c>
      <c r="K64" s="106">
        <v>32.368747038999999</v>
      </c>
      <c r="L64" s="106">
        <v>1.2311068238</v>
      </c>
      <c r="M64" s="106">
        <v>1.1171395390000001</v>
      </c>
      <c r="N64" s="106">
        <v>1.3567007152999999</v>
      </c>
      <c r="O64" s="119">
        <v>1301</v>
      </c>
      <c r="P64" s="119">
        <v>4201</v>
      </c>
      <c r="Q64" s="114">
        <v>33.387990997000003</v>
      </c>
      <c r="R64" s="106">
        <v>30.345364883999999</v>
      </c>
      <c r="S64" s="106">
        <v>36.735690839999997</v>
      </c>
      <c r="T64" s="106">
        <v>1.8501868E-7</v>
      </c>
      <c r="U64" s="108">
        <v>30.968816948000001</v>
      </c>
      <c r="V64" s="106">
        <v>29.330914685</v>
      </c>
      <c r="W64" s="106">
        <v>32.698183247999999</v>
      </c>
      <c r="X64" s="106">
        <v>1.2894086393999999</v>
      </c>
      <c r="Y64" s="106">
        <v>1.1719056606</v>
      </c>
      <c r="Z64" s="106">
        <v>1.4186932404999999</v>
      </c>
      <c r="AA64" s="119">
        <v>1284</v>
      </c>
      <c r="AB64" s="119">
        <v>4106</v>
      </c>
      <c r="AC64" s="114">
        <v>32.496941026000002</v>
      </c>
      <c r="AD64" s="106">
        <v>29.545345004000001</v>
      </c>
      <c r="AE64" s="106">
        <v>35.743403094000001</v>
      </c>
      <c r="AF64" s="106">
        <v>7.7917795000000005E-7</v>
      </c>
      <c r="AG64" s="108">
        <v>31.271310278000001</v>
      </c>
      <c r="AH64" s="106">
        <v>29.606792509999998</v>
      </c>
      <c r="AI64" s="106">
        <v>33.029408578000002</v>
      </c>
      <c r="AJ64" s="106">
        <v>1.2712770346</v>
      </c>
      <c r="AK64" s="106">
        <v>1.1558108977999999</v>
      </c>
      <c r="AL64" s="106">
        <v>1.3982783012</v>
      </c>
      <c r="AM64" s="106">
        <v>0.64472409350000004</v>
      </c>
      <c r="AN64" s="106">
        <v>0.97331226159999995</v>
      </c>
      <c r="AO64" s="106">
        <v>0.86759507209999998</v>
      </c>
      <c r="AP64" s="106">
        <v>1.0919111795000001</v>
      </c>
      <c r="AQ64" s="106">
        <v>0.56277237449999995</v>
      </c>
      <c r="AR64" s="106">
        <v>1.0347676386</v>
      </c>
      <c r="AS64" s="106">
        <v>0.92166905269999999</v>
      </c>
      <c r="AT64" s="106">
        <v>1.1617446226000001</v>
      </c>
      <c r="AU64" s="105">
        <v>1</v>
      </c>
      <c r="AV64" s="105">
        <v>2</v>
      </c>
      <c r="AW64" s="105">
        <v>3</v>
      </c>
      <c r="AX64" s="105" t="s">
        <v>28</v>
      </c>
      <c r="AY64" s="105" t="s">
        <v>28</v>
      </c>
      <c r="AZ64" s="105" t="s">
        <v>28</v>
      </c>
      <c r="BA64" s="105" t="s">
        <v>28</v>
      </c>
      <c r="BB64" s="105" t="s">
        <v>28</v>
      </c>
      <c r="BC64" s="115" t="s">
        <v>233</v>
      </c>
      <c r="BD64" s="116">
        <v>1245</v>
      </c>
      <c r="BE64" s="116">
        <v>1301</v>
      </c>
      <c r="BF64" s="116">
        <v>1284</v>
      </c>
    </row>
    <row r="65" spans="1:93" x14ac:dyDescent="0.3">
      <c r="A65" s="10"/>
      <c r="B65" t="s">
        <v>94</v>
      </c>
      <c r="C65" s="105">
        <v>1403</v>
      </c>
      <c r="D65" s="119">
        <v>5172</v>
      </c>
      <c r="E65" s="114">
        <v>33.774528947</v>
      </c>
      <c r="F65" s="106">
        <v>30.745014887</v>
      </c>
      <c r="G65" s="106">
        <v>37.102561498</v>
      </c>
      <c r="H65" s="106">
        <v>1.2303094000000001E-7</v>
      </c>
      <c r="I65" s="108">
        <v>27.126836814000001</v>
      </c>
      <c r="J65" s="106">
        <v>25.743890044</v>
      </c>
      <c r="K65" s="106">
        <v>28.584074677</v>
      </c>
      <c r="L65" s="106">
        <v>1.2886577487999999</v>
      </c>
      <c r="M65" s="106">
        <v>1.1730674833000001</v>
      </c>
      <c r="N65" s="106">
        <v>1.4156379042</v>
      </c>
      <c r="O65" s="119">
        <v>1440</v>
      </c>
      <c r="P65" s="119">
        <v>5516</v>
      </c>
      <c r="Q65" s="114">
        <v>33.187813478999999</v>
      </c>
      <c r="R65" s="106">
        <v>30.270936326000001</v>
      </c>
      <c r="S65" s="106">
        <v>36.385757998000003</v>
      </c>
      <c r="T65" s="106">
        <v>1.2412727999999999E-7</v>
      </c>
      <c r="U65" s="108">
        <v>26.105873822</v>
      </c>
      <c r="V65" s="106">
        <v>24.791745465000002</v>
      </c>
      <c r="W65" s="106">
        <v>27.489659772</v>
      </c>
      <c r="X65" s="106">
        <v>1.2816779969000001</v>
      </c>
      <c r="Y65" s="106">
        <v>1.169031309</v>
      </c>
      <c r="Z65" s="106">
        <v>1.405179207</v>
      </c>
      <c r="AA65" s="119">
        <v>1515</v>
      </c>
      <c r="AB65" s="119">
        <v>5621</v>
      </c>
      <c r="AC65" s="114">
        <v>32.760091025000001</v>
      </c>
      <c r="AD65" s="106">
        <v>29.915238953999999</v>
      </c>
      <c r="AE65" s="106">
        <v>35.875480240000002</v>
      </c>
      <c r="AF65" s="106">
        <v>8.6724486999999996E-8</v>
      </c>
      <c r="AG65" s="108">
        <v>26.952499554999999</v>
      </c>
      <c r="AH65" s="106">
        <v>25.628913216000001</v>
      </c>
      <c r="AI65" s="106">
        <v>28.344441536000001</v>
      </c>
      <c r="AJ65" s="106">
        <v>1.2815714359000001</v>
      </c>
      <c r="AK65" s="106">
        <v>1.1702811116</v>
      </c>
      <c r="AL65" s="106">
        <v>1.4034451456999999</v>
      </c>
      <c r="AM65" s="106">
        <v>0.81447907080000004</v>
      </c>
      <c r="AN65" s="106">
        <v>0.98711206279999997</v>
      </c>
      <c r="AO65" s="106">
        <v>0.88575060019999996</v>
      </c>
      <c r="AP65" s="106">
        <v>1.1000728923</v>
      </c>
      <c r="AQ65" s="106">
        <v>0.75510659869999996</v>
      </c>
      <c r="AR65" s="106">
        <v>0.98262846329999998</v>
      </c>
      <c r="AS65" s="106">
        <v>0.88016954140000003</v>
      </c>
      <c r="AT65" s="106">
        <v>1.0970144404</v>
      </c>
      <c r="AU65" s="105">
        <v>1</v>
      </c>
      <c r="AV65" s="105">
        <v>2</v>
      </c>
      <c r="AW65" s="105">
        <v>3</v>
      </c>
      <c r="AX65" s="105" t="s">
        <v>28</v>
      </c>
      <c r="AY65" s="105" t="s">
        <v>28</v>
      </c>
      <c r="AZ65" s="105" t="s">
        <v>28</v>
      </c>
      <c r="BA65" s="105" t="s">
        <v>28</v>
      </c>
      <c r="BB65" s="105" t="s">
        <v>28</v>
      </c>
      <c r="BC65" s="115" t="s">
        <v>233</v>
      </c>
      <c r="BD65" s="116">
        <v>1403</v>
      </c>
      <c r="BE65" s="116">
        <v>1440</v>
      </c>
      <c r="BF65" s="116">
        <v>1515</v>
      </c>
    </row>
    <row r="66" spans="1:93" x14ac:dyDescent="0.3">
      <c r="A66" s="10"/>
      <c r="B66" t="s">
        <v>93</v>
      </c>
      <c r="C66" s="105">
        <v>1688</v>
      </c>
      <c r="D66" s="119">
        <v>5247</v>
      </c>
      <c r="E66" s="114">
        <v>36.825462674000001</v>
      </c>
      <c r="F66" s="106">
        <v>33.588072844000003</v>
      </c>
      <c r="G66" s="106">
        <v>40.374888654000003</v>
      </c>
      <c r="H66" s="106">
        <v>4.3669289999999999E-13</v>
      </c>
      <c r="I66" s="108">
        <v>32.170764245999997</v>
      </c>
      <c r="J66" s="106">
        <v>30.672096131</v>
      </c>
      <c r="K66" s="106">
        <v>33.742658726000002</v>
      </c>
      <c r="L66" s="106">
        <v>1.4050652756999999</v>
      </c>
      <c r="M66" s="106">
        <v>1.2815435681</v>
      </c>
      <c r="N66" s="106">
        <v>1.5404926358</v>
      </c>
      <c r="O66" s="119">
        <v>1686</v>
      </c>
      <c r="P66" s="119">
        <v>5223</v>
      </c>
      <c r="Q66" s="114">
        <v>35.249724024999999</v>
      </c>
      <c r="R66" s="106">
        <v>32.159407381999998</v>
      </c>
      <c r="S66" s="106">
        <v>38.637000647000001</v>
      </c>
      <c r="T66" s="106">
        <v>4.4335560000000001E-11</v>
      </c>
      <c r="U66" s="108">
        <v>32.280298678999998</v>
      </c>
      <c r="V66" s="106">
        <v>30.775657385999999</v>
      </c>
      <c r="W66" s="106">
        <v>33.858502833999999</v>
      </c>
      <c r="X66" s="106">
        <v>1.3613067853</v>
      </c>
      <c r="Y66" s="106">
        <v>1.2419620491000001</v>
      </c>
      <c r="Z66" s="106">
        <v>1.4921197995</v>
      </c>
      <c r="AA66" s="119">
        <v>1710</v>
      </c>
      <c r="AB66" s="119">
        <v>5345</v>
      </c>
      <c r="AC66" s="114">
        <v>34.393258445999997</v>
      </c>
      <c r="AD66" s="106">
        <v>31.391704585999999</v>
      </c>
      <c r="AE66" s="106">
        <v>37.681809323000003</v>
      </c>
      <c r="AF66" s="106">
        <v>1.9032410000000001E-10</v>
      </c>
      <c r="AG66" s="108">
        <v>31.992516370000001</v>
      </c>
      <c r="AH66" s="106">
        <v>30.511543923000001</v>
      </c>
      <c r="AI66" s="106">
        <v>33.545372409999999</v>
      </c>
      <c r="AJ66" s="106">
        <v>1.3454607796</v>
      </c>
      <c r="AK66" s="106">
        <v>1.2280402973</v>
      </c>
      <c r="AL66" s="106">
        <v>1.4741085561</v>
      </c>
      <c r="AM66" s="106">
        <v>0.65693461279999998</v>
      </c>
      <c r="AN66" s="106">
        <v>0.97570291389999997</v>
      </c>
      <c r="AO66" s="106">
        <v>0.87534205220000005</v>
      </c>
      <c r="AP66" s="106">
        <v>1.0875704803999999</v>
      </c>
      <c r="AQ66" s="106">
        <v>0.42845049299999999</v>
      </c>
      <c r="AR66" s="106">
        <v>0.95721062180000005</v>
      </c>
      <c r="AS66" s="106">
        <v>0.85900879750000003</v>
      </c>
      <c r="AT66" s="106">
        <v>1.0666388716999999</v>
      </c>
      <c r="AU66" s="105">
        <v>1</v>
      </c>
      <c r="AV66" s="105">
        <v>2</v>
      </c>
      <c r="AW66" s="105">
        <v>3</v>
      </c>
      <c r="AX66" s="105" t="s">
        <v>28</v>
      </c>
      <c r="AY66" s="105" t="s">
        <v>28</v>
      </c>
      <c r="AZ66" s="105" t="s">
        <v>28</v>
      </c>
      <c r="BA66" s="105" t="s">
        <v>28</v>
      </c>
      <c r="BB66" s="105" t="s">
        <v>28</v>
      </c>
      <c r="BC66" s="115" t="s">
        <v>233</v>
      </c>
      <c r="BD66" s="116">
        <v>1688</v>
      </c>
      <c r="BE66" s="116">
        <v>1686</v>
      </c>
      <c r="BF66" s="116">
        <v>1710</v>
      </c>
      <c r="BQ66" s="52"/>
      <c r="CC66" s="4"/>
      <c r="CO66" s="4"/>
    </row>
    <row r="67" spans="1:93" x14ac:dyDescent="0.3">
      <c r="A67" s="10"/>
      <c r="B67" t="s">
        <v>133</v>
      </c>
      <c r="C67" s="105">
        <v>2010</v>
      </c>
      <c r="D67" s="119">
        <v>6584</v>
      </c>
      <c r="E67" s="114">
        <v>39.866705553000003</v>
      </c>
      <c r="F67" s="106">
        <v>36.449457539999997</v>
      </c>
      <c r="G67" s="106">
        <v>43.604331008000003</v>
      </c>
      <c r="H67" s="106">
        <v>4.5808390000000001E-20</v>
      </c>
      <c r="I67" s="108">
        <v>30.528554069999998</v>
      </c>
      <c r="J67" s="106">
        <v>29.222690335999999</v>
      </c>
      <c r="K67" s="106">
        <v>31.892772463</v>
      </c>
      <c r="L67" s="106">
        <v>1.5211030510000001</v>
      </c>
      <c r="M67" s="106">
        <v>1.3907189044999999</v>
      </c>
      <c r="N67" s="106">
        <v>1.6637111096999999</v>
      </c>
      <c r="O67" s="119">
        <v>1955</v>
      </c>
      <c r="P67" s="119">
        <v>6189</v>
      </c>
      <c r="Q67" s="114">
        <v>39.640759953</v>
      </c>
      <c r="R67" s="106">
        <v>36.240922040999997</v>
      </c>
      <c r="S67" s="106">
        <v>43.359543883999997</v>
      </c>
      <c r="T67" s="106">
        <v>1.30224E-20</v>
      </c>
      <c r="U67" s="108">
        <v>31.588301825999999</v>
      </c>
      <c r="V67" s="106">
        <v>30.218647674</v>
      </c>
      <c r="W67" s="106">
        <v>33.020035278000002</v>
      </c>
      <c r="X67" s="106">
        <v>1.5308839144999999</v>
      </c>
      <c r="Y67" s="106">
        <v>1.3995857967000001</v>
      </c>
      <c r="Z67" s="106">
        <v>1.6744993878000001</v>
      </c>
      <c r="AA67" s="119">
        <v>2006</v>
      </c>
      <c r="AB67" s="119">
        <v>6338</v>
      </c>
      <c r="AC67" s="114">
        <v>38.374208439999997</v>
      </c>
      <c r="AD67" s="106">
        <v>35.117409010999999</v>
      </c>
      <c r="AE67" s="106">
        <v>41.933044461000001</v>
      </c>
      <c r="AF67" s="106">
        <v>2.7539809999999999E-19</v>
      </c>
      <c r="AG67" s="108">
        <v>31.650362891</v>
      </c>
      <c r="AH67" s="106">
        <v>30.295193781999998</v>
      </c>
      <c r="AI67" s="106">
        <v>33.066151625000003</v>
      </c>
      <c r="AJ67" s="106">
        <v>1.5011951393</v>
      </c>
      <c r="AK67" s="106">
        <v>1.3737894762</v>
      </c>
      <c r="AL67" s="106">
        <v>1.6404164431999999</v>
      </c>
      <c r="AM67" s="106">
        <v>0.54268575649999995</v>
      </c>
      <c r="AN67" s="106">
        <v>0.96804926260000002</v>
      </c>
      <c r="AO67" s="106">
        <v>0.87195216149999999</v>
      </c>
      <c r="AP67" s="106">
        <v>1.0747371428000001</v>
      </c>
      <c r="AQ67" s="106">
        <v>0.91503429670000003</v>
      </c>
      <c r="AR67" s="106">
        <v>0.99433247380000001</v>
      </c>
      <c r="AS67" s="106">
        <v>0.89574890159999998</v>
      </c>
      <c r="AT67" s="106">
        <v>1.103765873</v>
      </c>
      <c r="AU67" s="105">
        <v>1</v>
      </c>
      <c r="AV67" s="105">
        <v>2</v>
      </c>
      <c r="AW67" s="105">
        <v>3</v>
      </c>
      <c r="AX67" s="105" t="s">
        <v>28</v>
      </c>
      <c r="AY67" s="105" t="s">
        <v>28</v>
      </c>
      <c r="AZ67" s="105" t="s">
        <v>28</v>
      </c>
      <c r="BA67" s="105" t="s">
        <v>28</v>
      </c>
      <c r="BB67" s="105" t="s">
        <v>28</v>
      </c>
      <c r="BC67" s="115" t="s">
        <v>233</v>
      </c>
      <c r="BD67" s="116">
        <v>2010</v>
      </c>
      <c r="BE67" s="116">
        <v>1955</v>
      </c>
      <c r="BF67" s="116">
        <v>2006</v>
      </c>
      <c r="BQ67" s="52"/>
    </row>
    <row r="68" spans="1:93" x14ac:dyDescent="0.3">
      <c r="A68" s="10"/>
      <c r="B68" t="s">
        <v>96</v>
      </c>
      <c r="C68" s="105">
        <v>1889</v>
      </c>
      <c r="D68" s="119">
        <v>8564</v>
      </c>
      <c r="E68" s="114">
        <v>31.691438209000001</v>
      </c>
      <c r="F68" s="106">
        <v>29.023496204000001</v>
      </c>
      <c r="G68" s="106">
        <v>34.604626840999998</v>
      </c>
      <c r="H68" s="106">
        <v>2.3031999999999999E-5</v>
      </c>
      <c r="I68" s="108">
        <v>22.05744979</v>
      </c>
      <c r="J68" s="106">
        <v>21.084855150999999</v>
      </c>
      <c r="K68" s="106">
        <v>23.074907925000002</v>
      </c>
      <c r="L68" s="106">
        <v>1.2091780016</v>
      </c>
      <c r="M68" s="106">
        <v>1.1073834172000001</v>
      </c>
      <c r="N68" s="106">
        <v>1.3203299028</v>
      </c>
      <c r="O68" s="119">
        <v>2205</v>
      </c>
      <c r="P68" s="119">
        <v>9373</v>
      </c>
      <c r="Q68" s="114">
        <v>33.337721534000003</v>
      </c>
      <c r="R68" s="106">
        <v>30.595816181</v>
      </c>
      <c r="S68" s="106">
        <v>36.325348228000003</v>
      </c>
      <c r="T68" s="106">
        <v>7.9160979999999994E-9</v>
      </c>
      <c r="U68" s="108">
        <v>23.525018671000002</v>
      </c>
      <c r="V68" s="106">
        <v>22.563313944000001</v>
      </c>
      <c r="W68" s="106">
        <v>24.527713651999999</v>
      </c>
      <c r="X68" s="106">
        <v>1.2874672863000001</v>
      </c>
      <c r="Y68" s="106">
        <v>1.1815778229</v>
      </c>
      <c r="Z68" s="106">
        <v>1.402846246</v>
      </c>
      <c r="AA68" s="119">
        <v>2452</v>
      </c>
      <c r="AB68" s="119">
        <v>9707</v>
      </c>
      <c r="AC68" s="114">
        <v>34.358395727999998</v>
      </c>
      <c r="AD68" s="106">
        <v>31.576977321000001</v>
      </c>
      <c r="AE68" s="106">
        <v>37.384811884000001</v>
      </c>
      <c r="AF68" s="106">
        <v>6.6079589999999999E-12</v>
      </c>
      <c r="AG68" s="108">
        <v>25.260121561999998</v>
      </c>
      <c r="AH68" s="106">
        <v>24.279826720999999</v>
      </c>
      <c r="AI68" s="106">
        <v>26.279995678999999</v>
      </c>
      <c r="AJ68" s="106">
        <v>1.3440969536</v>
      </c>
      <c r="AK68" s="106">
        <v>1.2352881478</v>
      </c>
      <c r="AL68" s="106">
        <v>1.4624900464999999</v>
      </c>
      <c r="AM68" s="106">
        <v>0.54459541190000005</v>
      </c>
      <c r="AN68" s="106">
        <v>1.0306161952999999</v>
      </c>
      <c r="AO68" s="106">
        <v>0.93482310049999995</v>
      </c>
      <c r="AP68" s="106">
        <v>1.1362253900999999</v>
      </c>
      <c r="AQ68" s="106">
        <v>0.31922796320000002</v>
      </c>
      <c r="AR68" s="106">
        <v>1.0519472583</v>
      </c>
      <c r="AS68" s="106">
        <v>0.95217208819999999</v>
      </c>
      <c r="AT68" s="106">
        <v>1.1621775598999999</v>
      </c>
      <c r="AU68" s="105">
        <v>1</v>
      </c>
      <c r="AV68" s="105">
        <v>2</v>
      </c>
      <c r="AW68" s="105">
        <v>3</v>
      </c>
      <c r="AX68" s="105" t="s">
        <v>28</v>
      </c>
      <c r="AY68" s="105" t="s">
        <v>28</v>
      </c>
      <c r="AZ68" s="105" t="s">
        <v>28</v>
      </c>
      <c r="BA68" s="105" t="s">
        <v>28</v>
      </c>
      <c r="BB68" s="105" t="s">
        <v>28</v>
      </c>
      <c r="BC68" s="115" t="s">
        <v>233</v>
      </c>
      <c r="BD68" s="116">
        <v>1889</v>
      </c>
      <c r="BE68" s="116">
        <v>2205</v>
      </c>
      <c r="BF68" s="116">
        <v>2452</v>
      </c>
    </row>
    <row r="69" spans="1:93" s="3" customFormat="1" x14ac:dyDescent="0.3">
      <c r="A69" s="10"/>
      <c r="B69" s="3" t="s">
        <v>184</v>
      </c>
      <c r="C69" s="111">
        <v>1665</v>
      </c>
      <c r="D69" s="118">
        <v>6035</v>
      </c>
      <c r="E69" s="107">
        <v>34.246291595000002</v>
      </c>
      <c r="F69" s="112">
        <v>31.234207380000001</v>
      </c>
      <c r="G69" s="112">
        <v>37.548847446000003</v>
      </c>
      <c r="H69" s="112">
        <v>1.239249E-8</v>
      </c>
      <c r="I69" s="113">
        <v>27.589063795000001</v>
      </c>
      <c r="J69" s="112">
        <v>26.295197435999999</v>
      </c>
      <c r="K69" s="112">
        <v>28.946595395999999</v>
      </c>
      <c r="L69" s="112">
        <v>1.3066577212999999</v>
      </c>
      <c r="M69" s="112">
        <v>1.1917324866000001</v>
      </c>
      <c r="N69" s="112">
        <v>1.4326658203</v>
      </c>
      <c r="O69" s="118">
        <v>1843</v>
      </c>
      <c r="P69" s="118">
        <v>6070</v>
      </c>
      <c r="Q69" s="107">
        <v>35.324646115999997</v>
      </c>
      <c r="R69" s="112">
        <v>32.264153909000001</v>
      </c>
      <c r="S69" s="112">
        <v>38.675448510000002</v>
      </c>
      <c r="T69" s="112">
        <v>1.8577430000000002E-11</v>
      </c>
      <c r="U69" s="113">
        <v>30.362438221000001</v>
      </c>
      <c r="V69" s="112">
        <v>29.007417320999998</v>
      </c>
      <c r="W69" s="112">
        <v>31.780756092000001</v>
      </c>
      <c r="X69" s="112">
        <v>1.3642001966999999</v>
      </c>
      <c r="Y69" s="112">
        <v>1.2460072484</v>
      </c>
      <c r="Z69" s="112">
        <v>1.493604615</v>
      </c>
      <c r="AA69" s="118">
        <v>1847</v>
      </c>
      <c r="AB69" s="118">
        <v>5878</v>
      </c>
      <c r="AC69" s="107">
        <v>34.629742186999998</v>
      </c>
      <c r="AD69" s="112">
        <v>31.635324723</v>
      </c>
      <c r="AE69" s="112">
        <v>37.907593947000002</v>
      </c>
      <c r="AF69" s="112">
        <v>4.726347E-11</v>
      </c>
      <c r="AG69" s="113">
        <v>31.422252467</v>
      </c>
      <c r="AH69" s="112">
        <v>30.021418891</v>
      </c>
      <c r="AI69" s="112">
        <v>32.888450532</v>
      </c>
      <c r="AJ69" s="112">
        <v>1.3547119996000001</v>
      </c>
      <c r="AK69" s="112">
        <v>1.2375706923000001</v>
      </c>
      <c r="AL69" s="112">
        <v>1.4829412277</v>
      </c>
      <c r="AM69" s="112">
        <v>0.71551965490000002</v>
      </c>
      <c r="AN69" s="112">
        <v>0.98032807109999998</v>
      </c>
      <c r="AO69" s="112">
        <v>0.88098512360000003</v>
      </c>
      <c r="AP69" s="112">
        <v>1.0908732749000001</v>
      </c>
      <c r="AQ69" s="112">
        <v>0.57128009400000002</v>
      </c>
      <c r="AR69" s="112">
        <v>1.0314882129</v>
      </c>
      <c r="AS69" s="112">
        <v>0.9265172585</v>
      </c>
      <c r="AT69" s="112">
        <v>1.1483519853999999</v>
      </c>
      <c r="AU69" s="111">
        <v>1</v>
      </c>
      <c r="AV69" s="111">
        <v>2</v>
      </c>
      <c r="AW69" s="111">
        <v>3</v>
      </c>
      <c r="AX69" s="111" t="s">
        <v>28</v>
      </c>
      <c r="AY69" s="111" t="s">
        <v>28</v>
      </c>
      <c r="AZ69" s="111" t="s">
        <v>28</v>
      </c>
      <c r="BA69" s="111" t="s">
        <v>28</v>
      </c>
      <c r="BB69" s="111" t="s">
        <v>28</v>
      </c>
      <c r="BC69" s="109" t="s">
        <v>233</v>
      </c>
      <c r="BD69" s="110">
        <v>1665</v>
      </c>
      <c r="BE69" s="110">
        <v>1843</v>
      </c>
      <c r="BF69" s="110">
        <v>1847</v>
      </c>
      <c r="BG69" s="43"/>
      <c r="BH69" s="43"/>
      <c r="BI69" s="43"/>
      <c r="BJ69" s="43"/>
      <c r="BK69" s="43"/>
      <c r="BL69" s="43"/>
      <c r="BM69" s="43"/>
      <c r="BN69" s="43"/>
      <c r="BO69" s="43"/>
      <c r="BP69" s="43"/>
      <c r="BQ69" s="43"/>
      <c r="BR69" s="43"/>
      <c r="BS69" s="43"/>
      <c r="BT69" s="43"/>
      <c r="BU69" s="43"/>
      <c r="BV69" s="43"/>
      <c r="BW69" s="43"/>
    </row>
    <row r="70" spans="1:93" x14ac:dyDescent="0.3">
      <c r="A70" s="10"/>
      <c r="B70" t="s">
        <v>183</v>
      </c>
      <c r="C70" s="105">
        <v>274</v>
      </c>
      <c r="D70" s="119">
        <v>981</v>
      </c>
      <c r="E70" s="114">
        <v>62.095213299999998</v>
      </c>
      <c r="F70" s="106">
        <v>53.639223201</v>
      </c>
      <c r="G70" s="106">
        <v>71.884253436999998</v>
      </c>
      <c r="H70" s="106">
        <v>7.495859E-31</v>
      </c>
      <c r="I70" s="108">
        <v>27.930682977</v>
      </c>
      <c r="J70" s="106">
        <v>24.811818158000001</v>
      </c>
      <c r="K70" s="106">
        <v>31.441591526</v>
      </c>
      <c r="L70" s="106">
        <v>2.3692255754999998</v>
      </c>
      <c r="M70" s="106">
        <v>2.0465896275</v>
      </c>
      <c r="N70" s="106">
        <v>2.7427236764999998</v>
      </c>
      <c r="O70" s="119">
        <v>271</v>
      </c>
      <c r="P70" s="119">
        <v>962</v>
      </c>
      <c r="Q70" s="114">
        <v>60.368674337000002</v>
      </c>
      <c r="R70" s="106">
        <v>52.152098246999998</v>
      </c>
      <c r="S70" s="106">
        <v>69.879774038999997</v>
      </c>
      <c r="T70" s="106">
        <v>8.3681389999999997E-30</v>
      </c>
      <c r="U70" s="108">
        <v>28.170478169999999</v>
      </c>
      <c r="V70" s="106">
        <v>25.008486395999999</v>
      </c>
      <c r="W70" s="106">
        <v>31.732261912999999</v>
      </c>
      <c r="X70" s="106">
        <v>2.3313738836</v>
      </c>
      <c r="Y70" s="106">
        <v>2.0140584693000001</v>
      </c>
      <c r="Z70" s="106">
        <v>2.6986824206</v>
      </c>
      <c r="AA70" s="119">
        <v>241</v>
      </c>
      <c r="AB70" s="119">
        <v>855</v>
      </c>
      <c r="AC70" s="114">
        <v>55.196661742000003</v>
      </c>
      <c r="AD70" s="106">
        <v>47.442150615000003</v>
      </c>
      <c r="AE70" s="106">
        <v>64.218662686000002</v>
      </c>
      <c r="AF70" s="106">
        <v>2.1511009999999999E-23</v>
      </c>
      <c r="AG70" s="108">
        <v>28.187134502999999</v>
      </c>
      <c r="AH70" s="106">
        <v>24.843925393999999</v>
      </c>
      <c r="AI70" s="106">
        <v>31.980234157000002</v>
      </c>
      <c r="AJ70" s="106">
        <v>2.1592878049999999</v>
      </c>
      <c r="AK70" s="106">
        <v>1.8559321168</v>
      </c>
      <c r="AL70" s="106">
        <v>2.5122275663</v>
      </c>
      <c r="AM70" s="106">
        <v>0.37612485080000002</v>
      </c>
      <c r="AN70" s="106">
        <v>0.91432621879999998</v>
      </c>
      <c r="AO70" s="106">
        <v>0.74982459030000004</v>
      </c>
      <c r="AP70" s="106">
        <v>1.1149173357</v>
      </c>
      <c r="AQ70" s="106">
        <v>0.77578457000000001</v>
      </c>
      <c r="AR70" s="106">
        <v>0.97219529699999996</v>
      </c>
      <c r="AS70" s="106">
        <v>0.80071770190000002</v>
      </c>
      <c r="AT70" s="106">
        <v>1.1803956542</v>
      </c>
      <c r="AU70" s="105">
        <v>1</v>
      </c>
      <c r="AV70" s="105">
        <v>2</v>
      </c>
      <c r="AW70" s="105">
        <v>3</v>
      </c>
      <c r="AX70" s="105" t="s">
        <v>28</v>
      </c>
      <c r="AY70" s="105" t="s">
        <v>28</v>
      </c>
      <c r="AZ70" s="105" t="s">
        <v>28</v>
      </c>
      <c r="BA70" s="105" t="s">
        <v>28</v>
      </c>
      <c r="BB70" s="105" t="s">
        <v>28</v>
      </c>
      <c r="BC70" s="115" t="s">
        <v>233</v>
      </c>
      <c r="BD70" s="116">
        <v>274</v>
      </c>
      <c r="BE70" s="116">
        <v>271</v>
      </c>
      <c r="BF70" s="116">
        <v>241</v>
      </c>
    </row>
    <row r="71" spans="1:93" x14ac:dyDescent="0.3">
      <c r="A71" s="10"/>
      <c r="B71" t="s">
        <v>185</v>
      </c>
      <c r="C71" s="105">
        <v>2092</v>
      </c>
      <c r="D71" s="119">
        <v>10260</v>
      </c>
      <c r="E71" s="114">
        <v>41.082668372000001</v>
      </c>
      <c r="F71" s="106">
        <v>37.545838465999999</v>
      </c>
      <c r="G71" s="106">
        <v>44.952668778000003</v>
      </c>
      <c r="H71" s="106">
        <v>1.2941149999999999E-22</v>
      </c>
      <c r="I71" s="108">
        <v>20.389863548000001</v>
      </c>
      <c r="J71" s="106">
        <v>19.534580849000001</v>
      </c>
      <c r="K71" s="106">
        <v>21.282593094999999</v>
      </c>
      <c r="L71" s="106">
        <v>1.5674977739</v>
      </c>
      <c r="M71" s="106">
        <v>1.4325510134999999</v>
      </c>
      <c r="N71" s="106">
        <v>1.7151565619</v>
      </c>
      <c r="O71" s="119">
        <v>2290</v>
      </c>
      <c r="P71" s="119">
        <v>10492</v>
      </c>
      <c r="Q71" s="114">
        <v>39.724145006999997</v>
      </c>
      <c r="R71" s="106">
        <v>36.382297049999998</v>
      </c>
      <c r="S71" s="106">
        <v>43.372954002999997</v>
      </c>
      <c r="T71" s="106">
        <v>1.3647979999999999E-21</v>
      </c>
      <c r="U71" s="108">
        <v>21.826153260000002</v>
      </c>
      <c r="V71" s="106">
        <v>20.950274166</v>
      </c>
      <c r="W71" s="106">
        <v>22.73865069</v>
      </c>
      <c r="X71" s="106">
        <v>1.5341041564</v>
      </c>
      <c r="Y71" s="106">
        <v>1.4050455489</v>
      </c>
      <c r="Z71" s="106">
        <v>1.6750172723000001</v>
      </c>
      <c r="AA71" s="119">
        <v>2321</v>
      </c>
      <c r="AB71" s="119">
        <v>10075</v>
      </c>
      <c r="AC71" s="114">
        <v>39.304911943</v>
      </c>
      <c r="AD71" s="106">
        <v>36.042218001000002</v>
      </c>
      <c r="AE71" s="106">
        <v>42.862958732999999</v>
      </c>
      <c r="AF71" s="106">
        <v>2.2360169999999998E-22</v>
      </c>
      <c r="AG71" s="108">
        <v>23.037220844</v>
      </c>
      <c r="AH71" s="106">
        <v>22.118811265000001</v>
      </c>
      <c r="AI71" s="106">
        <v>23.993764304999999</v>
      </c>
      <c r="AJ71" s="106">
        <v>1.5376041658999999</v>
      </c>
      <c r="AK71" s="106">
        <v>1.40996791</v>
      </c>
      <c r="AL71" s="106">
        <v>1.6767945952000001</v>
      </c>
      <c r="AM71" s="106">
        <v>0.83728842489999999</v>
      </c>
      <c r="AN71" s="106">
        <v>0.98944639180000005</v>
      </c>
      <c r="AO71" s="106">
        <v>0.89416274809999996</v>
      </c>
      <c r="AP71" s="106">
        <v>1.0948836375</v>
      </c>
      <c r="AQ71" s="106">
        <v>0.52308375060000001</v>
      </c>
      <c r="AR71" s="106">
        <v>0.96693195890000005</v>
      </c>
      <c r="AS71" s="106">
        <v>0.87211471699999998</v>
      </c>
      <c r="AT71" s="106">
        <v>1.0720578324000001</v>
      </c>
      <c r="AU71" s="105">
        <v>1</v>
      </c>
      <c r="AV71" s="105">
        <v>2</v>
      </c>
      <c r="AW71" s="105">
        <v>3</v>
      </c>
      <c r="AX71" s="105" t="s">
        <v>28</v>
      </c>
      <c r="AY71" s="105" t="s">
        <v>28</v>
      </c>
      <c r="AZ71" s="105" t="s">
        <v>28</v>
      </c>
      <c r="BA71" s="105" t="s">
        <v>28</v>
      </c>
      <c r="BB71" s="105" t="s">
        <v>28</v>
      </c>
      <c r="BC71" s="115" t="s">
        <v>233</v>
      </c>
      <c r="BD71" s="116">
        <v>2092</v>
      </c>
      <c r="BE71" s="116">
        <v>2290</v>
      </c>
      <c r="BF71" s="116">
        <v>2321</v>
      </c>
    </row>
    <row r="72" spans="1:93" x14ac:dyDescent="0.3">
      <c r="A72" s="10"/>
      <c r="B72" t="s">
        <v>186</v>
      </c>
      <c r="C72" s="105">
        <v>1935</v>
      </c>
      <c r="D72" s="119">
        <v>7807</v>
      </c>
      <c r="E72" s="114">
        <v>37.864226529</v>
      </c>
      <c r="F72" s="106">
        <v>34.625450573999998</v>
      </c>
      <c r="G72" s="106">
        <v>41.405949290999999</v>
      </c>
      <c r="H72" s="106">
        <v>7.3786359999999997E-16</v>
      </c>
      <c r="I72" s="108">
        <v>24.785448956</v>
      </c>
      <c r="J72" s="106">
        <v>23.705346195000001</v>
      </c>
      <c r="K72" s="106">
        <v>25.914765170999999</v>
      </c>
      <c r="L72" s="106">
        <v>1.4446990213999999</v>
      </c>
      <c r="M72" s="106">
        <v>1.3211244266</v>
      </c>
      <c r="N72" s="106">
        <v>1.5798324672999999</v>
      </c>
      <c r="O72" s="119">
        <v>2143</v>
      </c>
      <c r="P72" s="119">
        <v>8002</v>
      </c>
      <c r="Q72" s="114">
        <v>39.677213455</v>
      </c>
      <c r="R72" s="106">
        <v>36.335402868000003</v>
      </c>
      <c r="S72" s="106">
        <v>43.326374369</v>
      </c>
      <c r="T72" s="106">
        <v>1.967916E-21</v>
      </c>
      <c r="U72" s="108">
        <v>26.780804798999998</v>
      </c>
      <c r="V72" s="106">
        <v>25.670609597999999</v>
      </c>
      <c r="W72" s="106">
        <v>27.939013405000001</v>
      </c>
      <c r="X72" s="106">
        <v>1.5322917099</v>
      </c>
      <c r="Y72" s="106">
        <v>1.4032345454999999</v>
      </c>
      <c r="Z72" s="106">
        <v>1.6732184163999999</v>
      </c>
      <c r="AA72" s="119">
        <v>2299</v>
      </c>
      <c r="AB72" s="119">
        <v>8088</v>
      </c>
      <c r="AC72" s="114">
        <v>39.621585279999998</v>
      </c>
      <c r="AD72" s="106">
        <v>36.336079738000002</v>
      </c>
      <c r="AE72" s="106">
        <v>43.204165981000003</v>
      </c>
      <c r="AF72" s="106">
        <v>3.3101460000000001E-23</v>
      </c>
      <c r="AG72" s="108">
        <v>28.424826904</v>
      </c>
      <c r="AH72" s="106">
        <v>27.286333940999999</v>
      </c>
      <c r="AI72" s="106">
        <v>29.610822262999999</v>
      </c>
      <c r="AJ72" s="106">
        <v>1.5499923947000001</v>
      </c>
      <c r="AK72" s="106">
        <v>1.4214637512999999</v>
      </c>
      <c r="AL72" s="106">
        <v>1.6901425881000001</v>
      </c>
      <c r="AM72" s="106">
        <v>0.97833982450000001</v>
      </c>
      <c r="AN72" s="106">
        <v>0.99859798180000003</v>
      </c>
      <c r="AO72" s="106">
        <v>0.90241143310000005</v>
      </c>
      <c r="AP72" s="106">
        <v>1.1050368962999999</v>
      </c>
      <c r="AQ72" s="106">
        <v>0.37250304340000001</v>
      </c>
      <c r="AR72" s="106">
        <v>1.0478812612999999</v>
      </c>
      <c r="AS72" s="106">
        <v>0.94551996220000001</v>
      </c>
      <c r="AT72" s="106">
        <v>1.1613241197999999</v>
      </c>
      <c r="AU72" s="105">
        <v>1</v>
      </c>
      <c r="AV72" s="105">
        <v>2</v>
      </c>
      <c r="AW72" s="105">
        <v>3</v>
      </c>
      <c r="AX72" s="105" t="s">
        <v>28</v>
      </c>
      <c r="AY72" s="105" t="s">
        <v>28</v>
      </c>
      <c r="AZ72" s="105" t="s">
        <v>28</v>
      </c>
      <c r="BA72" s="105" t="s">
        <v>28</v>
      </c>
      <c r="BB72" s="105" t="s">
        <v>28</v>
      </c>
      <c r="BC72" s="115" t="s">
        <v>233</v>
      </c>
      <c r="BD72" s="116">
        <v>1935</v>
      </c>
      <c r="BE72" s="116">
        <v>2143</v>
      </c>
      <c r="BF72" s="116">
        <v>2299</v>
      </c>
    </row>
    <row r="73" spans="1:93" x14ac:dyDescent="0.3">
      <c r="A73" s="10"/>
      <c r="B73" t="s">
        <v>188</v>
      </c>
      <c r="C73" s="105">
        <v>154</v>
      </c>
      <c r="D73" s="119">
        <v>965</v>
      </c>
      <c r="E73" s="114">
        <v>34.638635823000001</v>
      </c>
      <c r="F73" s="106">
        <v>28.968934992000001</v>
      </c>
      <c r="G73" s="106">
        <v>41.417991098999998</v>
      </c>
      <c r="H73" s="106">
        <v>2.2298992000000001E-3</v>
      </c>
      <c r="I73" s="108">
        <v>15.958549223</v>
      </c>
      <c r="J73" s="106">
        <v>13.627043192</v>
      </c>
      <c r="K73" s="106">
        <v>18.688962066999999</v>
      </c>
      <c r="L73" s="106">
        <v>1.321627506</v>
      </c>
      <c r="M73" s="106">
        <v>1.1053016494000001</v>
      </c>
      <c r="N73" s="106">
        <v>1.5802919192</v>
      </c>
      <c r="O73" s="119">
        <v>209</v>
      </c>
      <c r="P73" s="119">
        <v>1015</v>
      </c>
      <c r="Q73" s="114">
        <v>42.035533907999998</v>
      </c>
      <c r="R73" s="106">
        <v>35.859613453000001</v>
      </c>
      <c r="S73" s="106">
        <v>49.275102009999998</v>
      </c>
      <c r="T73" s="106">
        <v>2.2868425999999999E-9</v>
      </c>
      <c r="U73" s="108">
        <v>20.591133005</v>
      </c>
      <c r="V73" s="106">
        <v>17.980484995000001</v>
      </c>
      <c r="W73" s="106">
        <v>23.580829913999999</v>
      </c>
      <c r="X73" s="106">
        <v>1.6233675331999999</v>
      </c>
      <c r="Y73" s="106">
        <v>1.3848600653000001</v>
      </c>
      <c r="Z73" s="106">
        <v>1.9029519398999999</v>
      </c>
      <c r="AA73" s="119">
        <v>225</v>
      </c>
      <c r="AB73" s="119">
        <v>1046</v>
      </c>
      <c r="AC73" s="114">
        <v>38.984684067000003</v>
      </c>
      <c r="AD73" s="106">
        <v>33.420798906000002</v>
      </c>
      <c r="AE73" s="106">
        <v>45.474843258</v>
      </c>
      <c r="AF73" s="106">
        <v>7.7991359999999996E-8</v>
      </c>
      <c r="AG73" s="108">
        <v>21.510516251999999</v>
      </c>
      <c r="AH73" s="106">
        <v>18.875743365000002</v>
      </c>
      <c r="AI73" s="106">
        <v>24.513064227000001</v>
      </c>
      <c r="AJ73" s="106">
        <v>1.5250768839</v>
      </c>
      <c r="AK73" s="106">
        <v>1.3074182611</v>
      </c>
      <c r="AL73" s="106">
        <v>1.7789712526999999</v>
      </c>
      <c r="AM73" s="106">
        <v>0.4813428984</v>
      </c>
      <c r="AN73" s="106">
        <v>0.92742212219999998</v>
      </c>
      <c r="AO73" s="106">
        <v>0.75196087899999997</v>
      </c>
      <c r="AP73" s="106">
        <v>1.1438251867</v>
      </c>
      <c r="AQ73" s="106">
        <v>9.6288909000000006E-2</v>
      </c>
      <c r="AR73" s="106">
        <v>1.2135447286000001</v>
      </c>
      <c r="AS73" s="106">
        <v>0.96604432730000001</v>
      </c>
      <c r="AT73" s="106">
        <v>1.5244546929</v>
      </c>
      <c r="AU73" s="105">
        <v>1</v>
      </c>
      <c r="AV73" s="105">
        <v>2</v>
      </c>
      <c r="AW73" s="105">
        <v>3</v>
      </c>
      <c r="AX73" s="105" t="s">
        <v>28</v>
      </c>
      <c r="AY73" s="105" t="s">
        <v>28</v>
      </c>
      <c r="AZ73" s="105" t="s">
        <v>28</v>
      </c>
      <c r="BA73" s="105" t="s">
        <v>28</v>
      </c>
      <c r="BB73" s="105" t="s">
        <v>28</v>
      </c>
      <c r="BC73" s="115" t="s">
        <v>233</v>
      </c>
      <c r="BD73" s="116">
        <v>154</v>
      </c>
      <c r="BE73" s="116">
        <v>209</v>
      </c>
      <c r="BF73" s="116">
        <v>225</v>
      </c>
    </row>
    <row r="74" spans="1:93" x14ac:dyDescent="0.3">
      <c r="A74" s="10"/>
      <c r="B74" t="s">
        <v>187</v>
      </c>
      <c r="C74" s="105">
        <v>267</v>
      </c>
      <c r="D74" s="119">
        <v>891</v>
      </c>
      <c r="E74" s="114">
        <v>51.347208215000002</v>
      </c>
      <c r="F74" s="106">
        <v>44.307344714000003</v>
      </c>
      <c r="G74" s="106">
        <v>59.505614893000001</v>
      </c>
      <c r="H74" s="106">
        <v>3.9417380000000001E-19</v>
      </c>
      <c r="I74" s="108">
        <v>29.966329966</v>
      </c>
      <c r="J74" s="106">
        <v>26.579136582</v>
      </c>
      <c r="K74" s="106">
        <v>33.785180677</v>
      </c>
      <c r="L74" s="106">
        <v>1.9591384338</v>
      </c>
      <c r="M74" s="106">
        <v>1.6905344018999999</v>
      </c>
      <c r="N74" s="106">
        <v>2.2704201691999999</v>
      </c>
      <c r="O74" s="119">
        <v>267</v>
      </c>
      <c r="P74" s="119">
        <v>864</v>
      </c>
      <c r="Q74" s="114">
        <v>50.512910957999999</v>
      </c>
      <c r="R74" s="106">
        <v>43.577891360999999</v>
      </c>
      <c r="S74" s="106">
        <v>58.551574979000002</v>
      </c>
      <c r="T74" s="106">
        <v>7.4189109999999997E-19</v>
      </c>
      <c r="U74" s="108">
        <v>30.902777778000001</v>
      </c>
      <c r="V74" s="106">
        <v>27.4097346</v>
      </c>
      <c r="W74" s="106">
        <v>34.840967573</v>
      </c>
      <c r="X74" s="106">
        <v>1.9507548026999999</v>
      </c>
      <c r="Y74" s="106">
        <v>1.6829317346999999</v>
      </c>
      <c r="Z74" s="106">
        <v>2.2611994424000001</v>
      </c>
      <c r="AA74" s="119">
        <v>260</v>
      </c>
      <c r="AB74" s="119">
        <v>791</v>
      </c>
      <c r="AC74" s="114">
        <v>48.150892427999999</v>
      </c>
      <c r="AD74" s="106">
        <v>41.452759389999997</v>
      </c>
      <c r="AE74" s="106">
        <v>55.931341500999999</v>
      </c>
      <c r="AF74" s="106">
        <v>1.173871E-16</v>
      </c>
      <c r="AG74" s="108">
        <v>32.869785082</v>
      </c>
      <c r="AH74" s="106">
        <v>29.107679594</v>
      </c>
      <c r="AI74" s="106">
        <v>37.118134679000001</v>
      </c>
      <c r="AJ74" s="106">
        <v>1.8836580246000001</v>
      </c>
      <c r="AK74" s="106">
        <v>1.6216277400000001</v>
      </c>
      <c r="AL74" s="106">
        <v>2.1880284027000001</v>
      </c>
      <c r="AM74" s="106">
        <v>0.63574130780000004</v>
      </c>
      <c r="AN74" s="106">
        <v>0.95323931080000002</v>
      </c>
      <c r="AO74" s="106">
        <v>0.78188281209999999</v>
      </c>
      <c r="AP74" s="106">
        <v>1.1621500941</v>
      </c>
      <c r="AQ74" s="106">
        <v>0.86982174960000003</v>
      </c>
      <c r="AR74" s="106">
        <v>0.98375184770000001</v>
      </c>
      <c r="AS74" s="106">
        <v>0.80872560000000004</v>
      </c>
      <c r="AT74" s="106">
        <v>1.1966576770999999</v>
      </c>
      <c r="AU74" s="105">
        <v>1</v>
      </c>
      <c r="AV74" s="105">
        <v>2</v>
      </c>
      <c r="AW74" s="105">
        <v>3</v>
      </c>
      <c r="AX74" s="105" t="s">
        <v>28</v>
      </c>
      <c r="AY74" s="105" t="s">
        <v>28</v>
      </c>
      <c r="AZ74" s="105" t="s">
        <v>28</v>
      </c>
      <c r="BA74" s="105" t="s">
        <v>28</v>
      </c>
      <c r="BB74" s="105" t="s">
        <v>28</v>
      </c>
      <c r="BC74" s="115" t="s">
        <v>233</v>
      </c>
      <c r="BD74" s="116">
        <v>267</v>
      </c>
      <c r="BE74" s="116">
        <v>267</v>
      </c>
      <c r="BF74" s="116">
        <v>260</v>
      </c>
    </row>
    <row r="75" spans="1:93" x14ac:dyDescent="0.3">
      <c r="A75" s="10"/>
      <c r="B75" t="s">
        <v>189</v>
      </c>
      <c r="C75" s="105">
        <v>271</v>
      </c>
      <c r="D75" s="119">
        <v>969</v>
      </c>
      <c r="E75" s="114">
        <v>51.835135737999998</v>
      </c>
      <c r="F75" s="106">
        <v>44.802465699999999</v>
      </c>
      <c r="G75" s="106">
        <v>59.971728229</v>
      </c>
      <c r="H75" s="106">
        <v>4.8552990000000001E-20</v>
      </c>
      <c r="I75" s="108">
        <v>27.966976263999999</v>
      </c>
      <c r="J75" s="106">
        <v>24.827826535</v>
      </c>
      <c r="K75" s="106">
        <v>31.503029887</v>
      </c>
      <c r="L75" s="106">
        <v>1.9777551726</v>
      </c>
      <c r="M75" s="106">
        <v>1.7094256053000001</v>
      </c>
      <c r="N75" s="106">
        <v>2.2882045938000002</v>
      </c>
      <c r="O75" s="119">
        <v>265</v>
      </c>
      <c r="P75" s="119">
        <v>1066</v>
      </c>
      <c r="Q75" s="114">
        <v>44.148340937</v>
      </c>
      <c r="R75" s="106">
        <v>38.131549753000002</v>
      </c>
      <c r="S75" s="106">
        <v>51.114523802000001</v>
      </c>
      <c r="T75" s="106">
        <v>9.5111169999999994E-13</v>
      </c>
      <c r="U75" s="108">
        <v>24.859287053999999</v>
      </c>
      <c r="V75" s="106">
        <v>22.039400354000001</v>
      </c>
      <c r="W75" s="106">
        <v>28.039971274999999</v>
      </c>
      <c r="X75" s="106">
        <v>1.7049618895</v>
      </c>
      <c r="Y75" s="106">
        <v>1.4725998245</v>
      </c>
      <c r="Z75" s="106">
        <v>1.9739884497</v>
      </c>
      <c r="AA75" s="119">
        <v>266</v>
      </c>
      <c r="AB75" s="119">
        <v>972</v>
      </c>
      <c r="AC75" s="114">
        <v>45.865325192999997</v>
      </c>
      <c r="AD75" s="106">
        <v>39.619634365000003</v>
      </c>
      <c r="AE75" s="106">
        <v>53.095594867000003</v>
      </c>
      <c r="AF75" s="106">
        <v>4.9926460000000003E-15</v>
      </c>
      <c r="AG75" s="108">
        <v>27.366255144</v>
      </c>
      <c r="AH75" s="106">
        <v>24.267489842</v>
      </c>
      <c r="AI75" s="106">
        <v>30.860708111000001</v>
      </c>
      <c r="AJ75" s="106">
        <v>1.7942468664</v>
      </c>
      <c r="AK75" s="106">
        <v>1.5499160751000001</v>
      </c>
      <c r="AL75" s="106">
        <v>2.0770942822</v>
      </c>
      <c r="AM75" s="106">
        <v>0.70095155129999998</v>
      </c>
      <c r="AN75" s="106">
        <v>1.0388912521</v>
      </c>
      <c r="AO75" s="106">
        <v>0.85507289040000001</v>
      </c>
      <c r="AP75" s="106">
        <v>1.2622257656</v>
      </c>
      <c r="AQ75" s="106">
        <v>0.1044951009</v>
      </c>
      <c r="AR75" s="106">
        <v>0.8517068646</v>
      </c>
      <c r="AS75" s="106">
        <v>0.70166555929999996</v>
      </c>
      <c r="AT75" s="106">
        <v>1.0338323916000001</v>
      </c>
      <c r="AU75" s="105">
        <v>1</v>
      </c>
      <c r="AV75" s="105">
        <v>2</v>
      </c>
      <c r="AW75" s="105">
        <v>3</v>
      </c>
      <c r="AX75" s="105" t="s">
        <v>28</v>
      </c>
      <c r="AY75" s="105" t="s">
        <v>28</v>
      </c>
      <c r="AZ75" s="105" t="s">
        <v>28</v>
      </c>
      <c r="BA75" s="105" t="s">
        <v>28</v>
      </c>
      <c r="BB75" s="105" t="s">
        <v>28</v>
      </c>
      <c r="BC75" s="115" t="s">
        <v>233</v>
      </c>
      <c r="BD75" s="116">
        <v>271</v>
      </c>
      <c r="BE75" s="116">
        <v>265</v>
      </c>
      <c r="BF75" s="116">
        <v>266</v>
      </c>
      <c r="BQ75" s="52"/>
      <c r="CC75" s="4"/>
      <c r="CO75" s="4"/>
    </row>
    <row r="76" spans="1:93" x14ac:dyDescent="0.3">
      <c r="A76" s="10"/>
      <c r="B76" t="s">
        <v>190</v>
      </c>
      <c r="C76" s="105">
        <v>776</v>
      </c>
      <c r="D76" s="119">
        <v>2580</v>
      </c>
      <c r="E76" s="114">
        <v>65.627745808</v>
      </c>
      <c r="F76" s="106">
        <v>59.033954731999998</v>
      </c>
      <c r="G76" s="106">
        <v>72.958029652999997</v>
      </c>
      <c r="H76" s="106">
        <v>9.6803819999999996E-65</v>
      </c>
      <c r="I76" s="108">
        <v>30.077519379999998</v>
      </c>
      <c r="J76" s="106">
        <v>28.034038192000001</v>
      </c>
      <c r="K76" s="106">
        <v>32.269955752999998</v>
      </c>
      <c r="L76" s="106">
        <v>2.5040083698000002</v>
      </c>
      <c r="M76" s="106">
        <v>2.2524241071</v>
      </c>
      <c r="N76" s="106">
        <v>2.7836933090999998</v>
      </c>
      <c r="O76" s="119">
        <v>917</v>
      </c>
      <c r="P76" s="119">
        <v>3004</v>
      </c>
      <c r="Q76" s="114">
        <v>64.613038184000004</v>
      </c>
      <c r="R76" s="106">
        <v>58.351726861000003</v>
      </c>
      <c r="S76" s="106">
        <v>71.546206562999998</v>
      </c>
      <c r="T76" s="106">
        <v>3.3187290000000002E-69</v>
      </c>
      <c r="U76" s="108">
        <v>30.525965378999999</v>
      </c>
      <c r="V76" s="106">
        <v>28.612793196999998</v>
      </c>
      <c r="W76" s="106">
        <v>32.567060333000001</v>
      </c>
      <c r="X76" s="106">
        <v>2.4952866933000002</v>
      </c>
      <c r="Y76" s="106">
        <v>2.2534815209999999</v>
      </c>
      <c r="Z76" s="106">
        <v>2.7630382692</v>
      </c>
      <c r="AA76" s="119">
        <v>973</v>
      </c>
      <c r="AB76" s="119">
        <v>3159</v>
      </c>
      <c r="AC76" s="114">
        <v>59.486071610000003</v>
      </c>
      <c r="AD76" s="106">
        <v>53.821237529000001</v>
      </c>
      <c r="AE76" s="106">
        <v>65.747145144000001</v>
      </c>
      <c r="AF76" s="106">
        <v>1.8296610000000001E-61</v>
      </c>
      <c r="AG76" s="108">
        <v>30.800886355999999</v>
      </c>
      <c r="AH76" s="106">
        <v>28.925105104</v>
      </c>
      <c r="AI76" s="106">
        <v>32.798311257000002</v>
      </c>
      <c r="AJ76" s="106">
        <v>2.3270890836999998</v>
      </c>
      <c r="AK76" s="106">
        <v>2.1054813494000002</v>
      </c>
      <c r="AL76" s="106">
        <v>2.5720216449</v>
      </c>
      <c r="AM76" s="106">
        <v>0.1919681352</v>
      </c>
      <c r="AN76" s="106">
        <v>0.92065120730000005</v>
      </c>
      <c r="AO76" s="106">
        <v>0.81313169289999998</v>
      </c>
      <c r="AP76" s="106">
        <v>1.0423879093999999</v>
      </c>
      <c r="AQ76" s="106">
        <v>0.81164364089999996</v>
      </c>
      <c r="AR76" s="106">
        <v>0.98453843549999998</v>
      </c>
      <c r="AS76" s="106">
        <v>0.86611266419999999</v>
      </c>
      <c r="AT76" s="106">
        <v>1.1191568616000001</v>
      </c>
      <c r="AU76" s="105">
        <v>1</v>
      </c>
      <c r="AV76" s="105">
        <v>2</v>
      </c>
      <c r="AW76" s="105">
        <v>3</v>
      </c>
      <c r="AX76" s="105" t="s">
        <v>28</v>
      </c>
      <c r="AY76" s="105" t="s">
        <v>28</v>
      </c>
      <c r="AZ76" s="105" t="s">
        <v>28</v>
      </c>
      <c r="BA76" s="105" t="s">
        <v>28</v>
      </c>
      <c r="BB76" s="105" t="s">
        <v>28</v>
      </c>
      <c r="BC76" s="115" t="s">
        <v>233</v>
      </c>
      <c r="BD76" s="116">
        <v>776</v>
      </c>
      <c r="BE76" s="116">
        <v>917</v>
      </c>
      <c r="BF76" s="116">
        <v>973</v>
      </c>
      <c r="BQ76" s="52"/>
      <c r="CC76" s="4"/>
      <c r="CO76" s="4"/>
    </row>
    <row r="77" spans="1:93" x14ac:dyDescent="0.3">
      <c r="A77" s="10"/>
      <c r="B77" t="s">
        <v>193</v>
      </c>
      <c r="C77" s="105">
        <v>905</v>
      </c>
      <c r="D77" s="119">
        <v>3296</v>
      </c>
      <c r="E77" s="114">
        <v>60.247505451000002</v>
      </c>
      <c r="F77" s="106">
        <v>54.346723691000001</v>
      </c>
      <c r="G77" s="106">
        <v>66.788973952999996</v>
      </c>
      <c r="H77" s="106">
        <v>2.029843E-56</v>
      </c>
      <c r="I77" s="108">
        <v>27.457524272000001</v>
      </c>
      <c r="J77" s="106">
        <v>25.725657271999999</v>
      </c>
      <c r="K77" s="106">
        <v>29.305981619000001</v>
      </c>
      <c r="L77" s="106">
        <v>2.2987267969</v>
      </c>
      <c r="M77" s="106">
        <v>2.0735841116999998</v>
      </c>
      <c r="N77" s="106">
        <v>2.5483147063999998</v>
      </c>
      <c r="O77" s="119">
        <v>1023</v>
      </c>
      <c r="P77" s="119">
        <v>3459</v>
      </c>
      <c r="Q77" s="114">
        <v>60.971479094999999</v>
      </c>
      <c r="R77" s="106">
        <v>55.153488717000002</v>
      </c>
      <c r="S77" s="106">
        <v>67.403193334999997</v>
      </c>
      <c r="T77" s="106">
        <v>7.0326E-63</v>
      </c>
      <c r="U77" s="108">
        <v>29.575021682999999</v>
      </c>
      <c r="V77" s="106">
        <v>27.817111137000001</v>
      </c>
      <c r="W77" s="106">
        <v>31.444023903000001</v>
      </c>
      <c r="X77" s="106">
        <v>2.3546535611000001</v>
      </c>
      <c r="Y77" s="106">
        <v>2.1299689714999999</v>
      </c>
      <c r="Z77" s="106">
        <v>2.6030395125000001</v>
      </c>
      <c r="AA77" s="119">
        <v>1115</v>
      </c>
      <c r="AB77" s="119">
        <v>3683</v>
      </c>
      <c r="AC77" s="114">
        <v>57.840372768999998</v>
      </c>
      <c r="AD77" s="106">
        <v>52.444636656999997</v>
      </c>
      <c r="AE77" s="106">
        <v>63.791246072</v>
      </c>
      <c r="AF77" s="106">
        <v>4.8945520000000002E-60</v>
      </c>
      <c r="AG77" s="108">
        <v>30.274232961999999</v>
      </c>
      <c r="AH77" s="106">
        <v>28.548393439000002</v>
      </c>
      <c r="AI77" s="106">
        <v>32.104404873</v>
      </c>
      <c r="AJ77" s="106">
        <v>2.2627095120999998</v>
      </c>
      <c r="AK77" s="106">
        <v>2.0516288629999999</v>
      </c>
      <c r="AL77" s="106">
        <v>2.4955070717000001</v>
      </c>
      <c r="AM77" s="106">
        <v>0.39353160869999998</v>
      </c>
      <c r="AN77" s="106">
        <v>0.94864637740000002</v>
      </c>
      <c r="AO77" s="106">
        <v>0.84044738070000002</v>
      </c>
      <c r="AP77" s="106">
        <v>1.0707748874</v>
      </c>
      <c r="AQ77" s="106">
        <v>0.85086196390000002</v>
      </c>
      <c r="AR77" s="106">
        <v>1.0120166576</v>
      </c>
      <c r="AS77" s="106">
        <v>0.89353160639999996</v>
      </c>
      <c r="AT77" s="106">
        <v>1.1462131926000001</v>
      </c>
      <c r="AU77" s="105">
        <v>1</v>
      </c>
      <c r="AV77" s="105">
        <v>2</v>
      </c>
      <c r="AW77" s="105">
        <v>3</v>
      </c>
      <c r="AX77" s="105" t="s">
        <v>28</v>
      </c>
      <c r="AY77" s="105" t="s">
        <v>28</v>
      </c>
      <c r="AZ77" s="105" t="s">
        <v>28</v>
      </c>
      <c r="BA77" s="105" t="s">
        <v>28</v>
      </c>
      <c r="BB77" s="105" t="s">
        <v>28</v>
      </c>
      <c r="BC77" s="115" t="s">
        <v>233</v>
      </c>
      <c r="BD77" s="116">
        <v>905</v>
      </c>
      <c r="BE77" s="116">
        <v>1023</v>
      </c>
      <c r="BF77" s="116">
        <v>1115</v>
      </c>
    </row>
    <row r="78" spans="1:93" x14ac:dyDescent="0.3">
      <c r="A78" s="10"/>
      <c r="B78" t="s">
        <v>191</v>
      </c>
      <c r="C78" s="105">
        <v>459</v>
      </c>
      <c r="D78" s="119">
        <v>2154</v>
      </c>
      <c r="E78" s="114">
        <v>43.253567826999998</v>
      </c>
      <c r="F78" s="106">
        <v>38.284719619999997</v>
      </c>
      <c r="G78" s="106">
        <v>48.867306548999998</v>
      </c>
      <c r="H78" s="106">
        <v>8.5277560000000003E-16</v>
      </c>
      <c r="I78" s="108">
        <v>21.309192200999998</v>
      </c>
      <c r="J78" s="106">
        <v>19.446269532999999</v>
      </c>
      <c r="K78" s="106">
        <v>23.35057999</v>
      </c>
      <c r="L78" s="106">
        <v>1.6503278382</v>
      </c>
      <c r="M78" s="106">
        <v>1.4607428182</v>
      </c>
      <c r="N78" s="106">
        <v>1.8645184762</v>
      </c>
      <c r="O78" s="119">
        <v>518</v>
      </c>
      <c r="P78" s="119">
        <v>2376</v>
      </c>
      <c r="Q78" s="114">
        <v>44.547418684999997</v>
      </c>
      <c r="R78" s="106">
        <v>39.587472249000001</v>
      </c>
      <c r="S78" s="106">
        <v>50.128800822999999</v>
      </c>
      <c r="T78" s="106">
        <v>2.0913310000000001E-19</v>
      </c>
      <c r="U78" s="108">
        <v>21.801346801000001</v>
      </c>
      <c r="V78" s="106">
        <v>20.002472167000001</v>
      </c>
      <c r="W78" s="106">
        <v>23.761998936000001</v>
      </c>
      <c r="X78" s="106">
        <v>1.7203738470000001</v>
      </c>
      <c r="Y78" s="106">
        <v>1.5288260001</v>
      </c>
      <c r="Z78" s="106">
        <v>1.9359208784999999</v>
      </c>
      <c r="AA78" s="119">
        <v>592</v>
      </c>
      <c r="AB78" s="119">
        <v>2479</v>
      </c>
      <c r="AC78" s="114">
        <v>46.460719841</v>
      </c>
      <c r="AD78" s="106">
        <v>41.473294041000003</v>
      </c>
      <c r="AE78" s="106">
        <v>52.047915125000003</v>
      </c>
      <c r="AF78" s="106">
        <v>6.1963430000000004E-25</v>
      </c>
      <c r="AG78" s="108">
        <v>23.880597014999999</v>
      </c>
      <c r="AH78" s="106">
        <v>22.032359637999999</v>
      </c>
      <c r="AI78" s="106">
        <v>25.883878221</v>
      </c>
      <c r="AJ78" s="106">
        <v>1.8175386445999999</v>
      </c>
      <c r="AK78" s="106">
        <v>1.6224310534999999</v>
      </c>
      <c r="AL78" s="106">
        <v>2.0361091569999998</v>
      </c>
      <c r="AM78" s="106">
        <v>0.57710919890000001</v>
      </c>
      <c r="AN78" s="106">
        <v>1.0429497647999999</v>
      </c>
      <c r="AO78" s="106">
        <v>0.89964046649999996</v>
      </c>
      <c r="AP78" s="106">
        <v>1.2090876882999999</v>
      </c>
      <c r="AQ78" s="106">
        <v>0.70718117560000004</v>
      </c>
      <c r="AR78" s="106">
        <v>1.0299131590999999</v>
      </c>
      <c r="AS78" s="106">
        <v>0.88310455269999999</v>
      </c>
      <c r="AT78" s="106">
        <v>1.2011274454</v>
      </c>
      <c r="AU78" s="105">
        <v>1</v>
      </c>
      <c r="AV78" s="105">
        <v>2</v>
      </c>
      <c r="AW78" s="105">
        <v>3</v>
      </c>
      <c r="AX78" s="105" t="s">
        <v>28</v>
      </c>
      <c r="AY78" s="105" t="s">
        <v>28</v>
      </c>
      <c r="AZ78" s="105" t="s">
        <v>28</v>
      </c>
      <c r="BA78" s="105" t="s">
        <v>28</v>
      </c>
      <c r="BB78" s="105" t="s">
        <v>28</v>
      </c>
      <c r="BC78" s="115" t="s">
        <v>233</v>
      </c>
      <c r="BD78" s="116">
        <v>459</v>
      </c>
      <c r="BE78" s="116">
        <v>518</v>
      </c>
      <c r="BF78" s="116">
        <v>592</v>
      </c>
      <c r="BQ78" s="52"/>
      <c r="CO78" s="4"/>
    </row>
    <row r="79" spans="1:93" x14ac:dyDescent="0.3">
      <c r="A79" s="10"/>
      <c r="B79" t="s">
        <v>192</v>
      </c>
      <c r="C79" s="105">
        <v>500</v>
      </c>
      <c r="D79" s="119">
        <v>2259</v>
      </c>
      <c r="E79" s="114">
        <v>46.794786051000003</v>
      </c>
      <c r="F79" s="106">
        <v>41.591580700000002</v>
      </c>
      <c r="G79" s="106">
        <v>52.648924725999997</v>
      </c>
      <c r="H79" s="106">
        <v>5.5005039999999997E-22</v>
      </c>
      <c r="I79" s="108">
        <v>22.133687471999998</v>
      </c>
      <c r="J79" s="106">
        <v>20.276214790000001</v>
      </c>
      <c r="K79" s="106">
        <v>24.161320354000001</v>
      </c>
      <c r="L79" s="106">
        <v>1.7854420336000001</v>
      </c>
      <c r="M79" s="106">
        <v>1.5869151821</v>
      </c>
      <c r="N79" s="106">
        <v>2.0088050649000002</v>
      </c>
      <c r="O79" s="119">
        <v>627</v>
      </c>
      <c r="P79" s="119">
        <v>2456</v>
      </c>
      <c r="Q79" s="114">
        <v>52.205886315999997</v>
      </c>
      <c r="R79" s="106">
        <v>46.738737278999999</v>
      </c>
      <c r="S79" s="106">
        <v>58.312541690000003</v>
      </c>
      <c r="T79" s="106">
        <v>1.952637E-35</v>
      </c>
      <c r="U79" s="108">
        <v>25.529315960999998</v>
      </c>
      <c r="V79" s="106">
        <v>23.607253474</v>
      </c>
      <c r="W79" s="106">
        <v>27.607869511000001</v>
      </c>
      <c r="X79" s="106">
        <v>2.0161357072000001</v>
      </c>
      <c r="Y79" s="106">
        <v>1.8050002362999999</v>
      </c>
      <c r="Z79" s="106">
        <v>2.2519682314999998</v>
      </c>
      <c r="AA79" s="119">
        <v>694</v>
      </c>
      <c r="AB79" s="119">
        <v>2644</v>
      </c>
      <c r="AC79" s="114">
        <v>50.557500896000001</v>
      </c>
      <c r="AD79" s="106">
        <v>45.409517307000002</v>
      </c>
      <c r="AE79" s="106">
        <v>56.289100797000003</v>
      </c>
      <c r="AF79" s="106">
        <v>1.4533459999999999E-35</v>
      </c>
      <c r="AG79" s="108">
        <v>26.248108926</v>
      </c>
      <c r="AH79" s="106">
        <v>24.366146492999999</v>
      </c>
      <c r="AI79" s="106">
        <v>28.275428056999999</v>
      </c>
      <c r="AJ79" s="106">
        <v>1.9778043035999999</v>
      </c>
      <c r="AK79" s="106">
        <v>1.7764157081</v>
      </c>
      <c r="AL79" s="106">
        <v>2.2020239099999999</v>
      </c>
      <c r="AM79" s="106">
        <v>0.64642372400000003</v>
      </c>
      <c r="AN79" s="106">
        <v>0.96842529580000003</v>
      </c>
      <c r="AO79" s="106">
        <v>0.84437081079999998</v>
      </c>
      <c r="AP79" s="106">
        <v>1.1107057959</v>
      </c>
      <c r="AQ79" s="106">
        <v>0.13849340939999999</v>
      </c>
      <c r="AR79" s="106">
        <v>1.1156346832999999</v>
      </c>
      <c r="AS79" s="106">
        <v>0.96527073949999997</v>
      </c>
      <c r="AT79" s="106">
        <v>1.2894213982</v>
      </c>
      <c r="AU79" s="105">
        <v>1</v>
      </c>
      <c r="AV79" s="105">
        <v>2</v>
      </c>
      <c r="AW79" s="105">
        <v>3</v>
      </c>
      <c r="AX79" s="105" t="s">
        <v>28</v>
      </c>
      <c r="AY79" s="105" t="s">
        <v>28</v>
      </c>
      <c r="AZ79" s="105" t="s">
        <v>28</v>
      </c>
      <c r="BA79" s="105" t="s">
        <v>28</v>
      </c>
      <c r="BB79" s="105" t="s">
        <v>28</v>
      </c>
      <c r="BC79" s="115" t="s">
        <v>233</v>
      </c>
      <c r="BD79" s="116">
        <v>500</v>
      </c>
      <c r="BE79" s="116">
        <v>627</v>
      </c>
      <c r="BF79" s="116">
        <v>694</v>
      </c>
      <c r="BQ79" s="52"/>
      <c r="CC79" s="4"/>
      <c r="CO79" s="4"/>
    </row>
    <row r="80" spans="1:93" x14ac:dyDescent="0.3">
      <c r="A80" s="10"/>
      <c r="B80" t="s">
        <v>148</v>
      </c>
      <c r="C80" s="105">
        <v>363</v>
      </c>
      <c r="D80" s="119">
        <v>1781</v>
      </c>
      <c r="E80" s="114">
        <v>45.984252822999999</v>
      </c>
      <c r="F80" s="106">
        <v>40.330826580999997</v>
      </c>
      <c r="G80" s="106">
        <v>52.430155466000002</v>
      </c>
      <c r="H80" s="106">
        <v>4.4815939999999998E-17</v>
      </c>
      <c r="I80" s="108">
        <v>20.381807973000001</v>
      </c>
      <c r="J80" s="106">
        <v>18.389342899999999</v>
      </c>
      <c r="K80" s="106">
        <v>22.590154445</v>
      </c>
      <c r="L80" s="106">
        <v>1.7545163640000001</v>
      </c>
      <c r="M80" s="106">
        <v>1.5388114597</v>
      </c>
      <c r="N80" s="106">
        <v>2.0004579847000001</v>
      </c>
      <c r="O80" s="119">
        <v>431</v>
      </c>
      <c r="P80" s="119">
        <v>1898</v>
      </c>
      <c r="Q80" s="114">
        <v>50.280191676000001</v>
      </c>
      <c r="R80" s="106">
        <v>44.418459542999997</v>
      </c>
      <c r="S80" s="106">
        <v>56.915473904000002</v>
      </c>
      <c r="T80" s="106">
        <v>9.3357520000000002E-26</v>
      </c>
      <c r="U80" s="108">
        <v>22.708113804</v>
      </c>
      <c r="V80" s="106">
        <v>20.662369633000001</v>
      </c>
      <c r="W80" s="106">
        <v>24.956403437999999</v>
      </c>
      <c r="X80" s="106">
        <v>1.9417674319</v>
      </c>
      <c r="Y80" s="106">
        <v>1.7153935822999999</v>
      </c>
      <c r="Z80" s="106">
        <v>2.1980149620999998</v>
      </c>
      <c r="AA80" s="119">
        <v>505</v>
      </c>
      <c r="AB80" s="119">
        <v>1969</v>
      </c>
      <c r="AC80" s="114">
        <v>53.170093127000001</v>
      </c>
      <c r="AD80" s="106">
        <v>47.238186884000001</v>
      </c>
      <c r="AE80" s="106">
        <v>59.846894845000001</v>
      </c>
      <c r="AF80" s="106">
        <v>6.9398540000000002E-34</v>
      </c>
      <c r="AG80" s="108">
        <v>25.647536820999999</v>
      </c>
      <c r="AH80" s="106">
        <v>23.505402399000001</v>
      </c>
      <c r="AI80" s="106">
        <v>27.984891891</v>
      </c>
      <c r="AJ80" s="106">
        <v>2.0800086465000001</v>
      </c>
      <c r="AK80" s="106">
        <v>1.8479530764000001</v>
      </c>
      <c r="AL80" s="106">
        <v>2.3412044520999999</v>
      </c>
      <c r="AM80" s="106">
        <v>0.4829595284</v>
      </c>
      <c r="AN80" s="106">
        <v>1.0574759434000001</v>
      </c>
      <c r="AO80" s="106">
        <v>0.90461658519999999</v>
      </c>
      <c r="AP80" s="106">
        <v>1.2361650109</v>
      </c>
      <c r="AQ80" s="106">
        <v>0.29025634010000001</v>
      </c>
      <c r="AR80" s="106">
        <v>1.0934219562</v>
      </c>
      <c r="AS80" s="106">
        <v>0.92662236789999997</v>
      </c>
      <c r="AT80" s="106">
        <v>1.2902468316</v>
      </c>
      <c r="AU80" s="105">
        <v>1</v>
      </c>
      <c r="AV80" s="105">
        <v>2</v>
      </c>
      <c r="AW80" s="105">
        <v>3</v>
      </c>
      <c r="AX80" s="105" t="s">
        <v>28</v>
      </c>
      <c r="AY80" s="105" t="s">
        <v>28</v>
      </c>
      <c r="AZ80" s="105" t="s">
        <v>28</v>
      </c>
      <c r="BA80" s="105" t="s">
        <v>28</v>
      </c>
      <c r="BB80" s="105" t="s">
        <v>28</v>
      </c>
      <c r="BC80" s="115" t="s">
        <v>233</v>
      </c>
      <c r="BD80" s="116">
        <v>363</v>
      </c>
      <c r="BE80" s="116">
        <v>431</v>
      </c>
      <c r="BF80" s="116">
        <v>505</v>
      </c>
    </row>
    <row r="81" spans="1:93" x14ac:dyDescent="0.3">
      <c r="A81" s="10"/>
      <c r="B81" t="s">
        <v>195</v>
      </c>
      <c r="C81" s="105">
        <v>153</v>
      </c>
      <c r="D81" s="119">
        <v>917</v>
      </c>
      <c r="E81" s="114">
        <v>38.366504509000002</v>
      </c>
      <c r="F81" s="106">
        <v>32.082781228999998</v>
      </c>
      <c r="G81" s="106">
        <v>45.880955823000001</v>
      </c>
      <c r="H81" s="106">
        <v>2.9697400000000001E-5</v>
      </c>
      <c r="I81" s="108">
        <v>16.684841876</v>
      </c>
      <c r="J81" s="106">
        <v>14.239886543000001</v>
      </c>
      <c r="K81" s="106">
        <v>19.549590340999998</v>
      </c>
      <c r="L81" s="106">
        <v>1.4638632978999999</v>
      </c>
      <c r="M81" s="106">
        <v>1.2241095855999999</v>
      </c>
      <c r="N81" s="106">
        <v>1.7505750956999999</v>
      </c>
      <c r="O81" s="119">
        <v>171</v>
      </c>
      <c r="P81" s="119">
        <v>1033</v>
      </c>
      <c r="Q81" s="114">
        <v>39.820539068000002</v>
      </c>
      <c r="R81" s="106">
        <v>33.537963578000003</v>
      </c>
      <c r="S81" s="106">
        <v>47.280012335000002</v>
      </c>
      <c r="T81" s="106">
        <v>8.9894698999999997E-7</v>
      </c>
      <c r="U81" s="108">
        <v>16.553727008999999</v>
      </c>
      <c r="V81" s="106">
        <v>14.249603495000001</v>
      </c>
      <c r="W81" s="106">
        <v>19.230421251999999</v>
      </c>
      <c r="X81" s="106">
        <v>1.5378267924</v>
      </c>
      <c r="Y81" s="106">
        <v>1.2952004207000001</v>
      </c>
      <c r="Z81" s="106">
        <v>1.8259037023</v>
      </c>
      <c r="AA81" s="119">
        <v>196</v>
      </c>
      <c r="AB81" s="119">
        <v>1074</v>
      </c>
      <c r="AC81" s="114">
        <v>41.593367405999999</v>
      </c>
      <c r="AD81" s="106">
        <v>35.359686775999997</v>
      </c>
      <c r="AE81" s="106">
        <v>48.926005005</v>
      </c>
      <c r="AF81" s="106">
        <v>4.1925521000000002E-9</v>
      </c>
      <c r="AG81" s="108">
        <v>18.249534450999999</v>
      </c>
      <c r="AH81" s="106">
        <v>15.865423881</v>
      </c>
      <c r="AI81" s="106">
        <v>20.991907316999999</v>
      </c>
      <c r="AJ81" s="106">
        <v>1.6271283112999999</v>
      </c>
      <c r="AK81" s="106">
        <v>1.3832673578000001</v>
      </c>
      <c r="AL81" s="106">
        <v>1.9139803500000001</v>
      </c>
      <c r="AM81" s="106">
        <v>0.70502523399999995</v>
      </c>
      <c r="AN81" s="106">
        <v>1.0445204505000001</v>
      </c>
      <c r="AO81" s="106">
        <v>0.83362797129999999</v>
      </c>
      <c r="AP81" s="106">
        <v>1.3087648316</v>
      </c>
      <c r="AQ81" s="106">
        <v>0.75863793499999999</v>
      </c>
      <c r="AR81" s="106">
        <v>1.0378985413999999</v>
      </c>
      <c r="AS81" s="106">
        <v>0.81866949649999998</v>
      </c>
      <c r="AT81" s="106">
        <v>1.3158342734999999</v>
      </c>
      <c r="AU81" s="105">
        <v>1</v>
      </c>
      <c r="AV81" s="105">
        <v>2</v>
      </c>
      <c r="AW81" s="105">
        <v>3</v>
      </c>
      <c r="AX81" s="105" t="s">
        <v>28</v>
      </c>
      <c r="AY81" s="105" t="s">
        <v>28</v>
      </c>
      <c r="AZ81" s="105" t="s">
        <v>28</v>
      </c>
      <c r="BA81" s="105" t="s">
        <v>28</v>
      </c>
      <c r="BB81" s="105" t="s">
        <v>28</v>
      </c>
      <c r="BC81" s="115" t="s">
        <v>233</v>
      </c>
      <c r="BD81" s="116">
        <v>153</v>
      </c>
      <c r="BE81" s="116">
        <v>171</v>
      </c>
      <c r="BF81" s="116">
        <v>196</v>
      </c>
      <c r="BQ81" s="52"/>
      <c r="CC81" s="4"/>
      <c r="CO81" s="4"/>
    </row>
    <row r="82" spans="1:93" x14ac:dyDescent="0.3">
      <c r="A82" s="10"/>
      <c r="B82" t="s">
        <v>194</v>
      </c>
      <c r="C82" s="105">
        <v>1194</v>
      </c>
      <c r="D82" s="119">
        <v>4280</v>
      </c>
      <c r="E82" s="114">
        <v>67.728692945999995</v>
      </c>
      <c r="F82" s="106">
        <v>61.437934245999998</v>
      </c>
      <c r="G82" s="106">
        <v>74.663575598999998</v>
      </c>
      <c r="H82" s="106">
        <v>3.1441580000000001E-81</v>
      </c>
      <c r="I82" s="108">
        <v>27.897196262000001</v>
      </c>
      <c r="J82" s="106">
        <v>26.358872189</v>
      </c>
      <c r="K82" s="106">
        <v>29.525298111000001</v>
      </c>
      <c r="L82" s="106">
        <v>2.5841694230000001</v>
      </c>
      <c r="M82" s="106">
        <v>2.3441472762000002</v>
      </c>
      <c r="N82" s="106">
        <v>2.8487679398000001</v>
      </c>
      <c r="O82" s="119">
        <v>1446</v>
      </c>
      <c r="P82" s="119">
        <v>4745</v>
      </c>
      <c r="Q82" s="114">
        <v>69.860375122999997</v>
      </c>
      <c r="R82" s="106">
        <v>63.593098543000004</v>
      </c>
      <c r="S82" s="106">
        <v>76.745309225</v>
      </c>
      <c r="T82" s="106">
        <v>3.8101109999999999E-95</v>
      </c>
      <c r="U82" s="108">
        <v>30.474183351000001</v>
      </c>
      <c r="V82" s="106">
        <v>28.943265735000001</v>
      </c>
      <c r="W82" s="106">
        <v>32.086076927999997</v>
      </c>
      <c r="X82" s="106">
        <v>2.6979332551000001</v>
      </c>
      <c r="Y82" s="106">
        <v>2.455897711</v>
      </c>
      <c r="Z82" s="106">
        <v>2.9638220746999999</v>
      </c>
      <c r="AA82" s="119">
        <v>1598</v>
      </c>
      <c r="AB82" s="119">
        <v>5195</v>
      </c>
      <c r="AC82" s="114">
        <v>66.769695154999994</v>
      </c>
      <c r="AD82" s="106">
        <v>60.928166300999997</v>
      </c>
      <c r="AE82" s="106">
        <v>73.171284510999996</v>
      </c>
      <c r="AF82" s="106">
        <v>7.0631470000000003E-94</v>
      </c>
      <c r="AG82" s="108">
        <v>30.760346487</v>
      </c>
      <c r="AH82" s="106">
        <v>29.288550039</v>
      </c>
      <c r="AI82" s="106">
        <v>32.306103059000002</v>
      </c>
      <c r="AJ82" s="106">
        <v>2.6120236976000002</v>
      </c>
      <c r="AK82" s="106">
        <v>2.3835036817000002</v>
      </c>
      <c r="AL82" s="106">
        <v>2.8624532234000002</v>
      </c>
      <c r="AM82" s="106">
        <v>0.4225930678</v>
      </c>
      <c r="AN82" s="106">
        <v>0.95575918449999997</v>
      </c>
      <c r="AO82" s="106">
        <v>0.85569511350000005</v>
      </c>
      <c r="AP82" s="106">
        <v>1.0675246409000001</v>
      </c>
      <c r="AQ82" s="106">
        <v>0.59644512810000005</v>
      </c>
      <c r="AR82" s="106">
        <v>1.0314738419</v>
      </c>
      <c r="AS82" s="106">
        <v>0.91969527210000002</v>
      </c>
      <c r="AT82" s="106">
        <v>1.1568378341000001</v>
      </c>
      <c r="AU82" s="105">
        <v>1</v>
      </c>
      <c r="AV82" s="105">
        <v>2</v>
      </c>
      <c r="AW82" s="105">
        <v>3</v>
      </c>
      <c r="AX82" s="105" t="s">
        <v>28</v>
      </c>
      <c r="AY82" s="105" t="s">
        <v>28</v>
      </c>
      <c r="AZ82" s="105" t="s">
        <v>28</v>
      </c>
      <c r="BA82" s="105" t="s">
        <v>28</v>
      </c>
      <c r="BB82" s="105" t="s">
        <v>28</v>
      </c>
      <c r="BC82" s="115" t="s">
        <v>233</v>
      </c>
      <c r="BD82" s="116">
        <v>1194</v>
      </c>
      <c r="BE82" s="116">
        <v>1446</v>
      </c>
      <c r="BF82" s="116">
        <v>1598</v>
      </c>
      <c r="BQ82" s="52"/>
      <c r="CC82" s="4"/>
      <c r="CO82" s="4"/>
    </row>
    <row r="83" spans="1:93" x14ac:dyDescent="0.3">
      <c r="A83" s="10"/>
      <c r="B83" t="s">
        <v>196</v>
      </c>
      <c r="C83" s="105">
        <v>470</v>
      </c>
      <c r="D83" s="119">
        <v>1862</v>
      </c>
      <c r="E83" s="114">
        <v>57.792928138000001</v>
      </c>
      <c r="F83" s="106">
        <v>51.145720238999999</v>
      </c>
      <c r="G83" s="106">
        <v>65.304047478000001</v>
      </c>
      <c r="H83" s="106">
        <v>7.2269859999999996E-37</v>
      </c>
      <c r="I83" s="108">
        <v>25.241675617999999</v>
      </c>
      <c r="J83" s="106">
        <v>23.059781181999998</v>
      </c>
      <c r="K83" s="106">
        <v>27.630018817</v>
      </c>
      <c r="L83" s="106">
        <v>2.2050730828999998</v>
      </c>
      <c r="M83" s="106">
        <v>1.9514507162000001</v>
      </c>
      <c r="N83" s="106">
        <v>2.4916577501999999</v>
      </c>
      <c r="O83" s="119">
        <v>568</v>
      </c>
      <c r="P83" s="119">
        <v>1979</v>
      </c>
      <c r="Q83" s="114">
        <v>61.743316297</v>
      </c>
      <c r="R83" s="106">
        <v>55.006675053999999</v>
      </c>
      <c r="S83" s="106">
        <v>69.304990778000004</v>
      </c>
      <c r="T83" s="106">
        <v>3.4658299999999997E-49</v>
      </c>
      <c r="U83" s="108">
        <v>28.701364325</v>
      </c>
      <c r="V83" s="106">
        <v>26.435462814000001</v>
      </c>
      <c r="W83" s="106">
        <v>31.161486368999999</v>
      </c>
      <c r="X83" s="106">
        <v>2.3844610915</v>
      </c>
      <c r="Y83" s="106">
        <v>2.1242991841999999</v>
      </c>
      <c r="Z83" s="106">
        <v>2.6764849035</v>
      </c>
      <c r="AA83" s="119">
        <v>571</v>
      </c>
      <c r="AB83" s="119">
        <v>2076</v>
      </c>
      <c r="AC83" s="114">
        <v>56.422221567999998</v>
      </c>
      <c r="AD83" s="106">
        <v>50.327253102</v>
      </c>
      <c r="AE83" s="106">
        <v>63.255331664000003</v>
      </c>
      <c r="AF83" s="106">
        <v>5.6777700000000002E-42</v>
      </c>
      <c r="AG83" s="108">
        <v>27.504816955999999</v>
      </c>
      <c r="AH83" s="106">
        <v>25.338860651000001</v>
      </c>
      <c r="AI83" s="106">
        <v>29.855918393</v>
      </c>
      <c r="AJ83" s="106">
        <v>2.2072315810999998</v>
      </c>
      <c r="AK83" s="106">
        <v>1.9687970333</v>
      </c>
      <c r="AL83" s="106">
        <v>2.4745421544999999</v>
      </c>
      <c r="AM83" s="106">
        <v>0.22761143089999999</v>
      </c>
      <c r="AN83" s="106">
        <v>0.9138190974</v>
      </c>
      <c r="AO83" s="106">
        <v>0.78936768349999997</v>
      </c>
      <c r="AP83" s="106">
        <v>1.0578914746999999</v>
      </c>
      <c r="AQ83" s="106">
        <v>0.39384281970000001</v>
      </c>
      <c r="AR83" s="106">
        <v>1.0683541791</v>
      </c>
      <c r="AS83" s="106">
        <v>0.91771903759999995</v>
      </c>
      <c r="AT83" s="106">
        <v>1.2437146938999999</v>
      </c>
      <c r="AU83" s="105">
        <v>1</v>
      </c>
      <c r="AV83" s="105">
        <v>2</v>
      </c>
      <c r="AW83" s="105">
        <v>3</v>
      </c>
      <c r="AX83" s="105" t="s">
        <v>28</v>
      </c>
      <c r="AY83" s="105" t="s">
        <v>28</v>
      </c>
      <c r="AZ83" s="105" t="s">
        <v>28</v>
      </c>
      <c r="BA83" s="105" t="s">
        <v>28</v>
      </c>
      <c r="BB83" s="105" t="s">
        <v>28</v>
      </c>
      <c r="BC83" s="115" t="s">
        <v>233</v>
      </c>
      <c r="BD83" s="116">
        <v>470</v>
      </c>
      <c r="BE83" s="116">
        <v>568</v>
      </c>
      <c r="BF83" s="116">
        <v>571</v>
      </c>
      <c r="BQ83" s="52"/>
      <c r="CC83" s="4"/>
      <c r="CO83" s="4"/>
    </row>
    <row r="84" spans="1:93" s="3" customFormat="1" x14ac:dyDescent="0.3">
      <c r="A84" s="10" t="s">
        <v>237</v>
      </c>
      <c r="B84" s="3" t="s">
        <v>98</v>
      </c>
      <c r="C84" s="111">
        <v>6403</v>
      </c>
      <c r="D84" s="118">
        <v>35999</v>
      </c>
      <c r="E84" s="107">
        <v>25.236321384</v>
      </c>
      <c r="F84" s="112">
        <v>23.322901430999998</v>
      </c>
      <c r="G84" s="112">
        <v>27.306719058999999</v>
      </c>
      <c r="H84" s="112">
        <v>0.3471450532</v>
      </c>
      <c r="I84" s="113">
        <v>17.786605182999999</v>
      </c>
      <c r="J84" s="112">
        <v>17.356235671</v>
      </c>
      <c r="K84" s="112">
        <v>18.227646244999999</v>
      </c>
      <c r="L84" s="112">
        <v>0.9628848163</v>
      </c>
      <c r="M84" s="112">
        <v>0.88987881069999997</v>
      </c>
      <c r="N84" s="112">
        <v>1.0418802631999999</v>
      </c>
      <c r="O84" s="118">
        <v>7852</v>
      </c>
      <c r="P84" s="118">
        <v>47233</v>
      </c>
      <c r="Q84" s="107">
        <v>25.009074391999999</v>
      </c>
      <c r="R84" s="112">
        <v>23.151911492</v>
      </c>
      <c r="S84" s="112">
        <v>27.015212207000001</v>
      </c>
      <c r="T84" s="112">
        <v>0.37708225020000002</v>
      </c>
      <c r="U84" s="113">
        <v>16.623970529000001</v>
      </c>
      <c r="V84" s="112">
        <v>16.260307994000001</v>
      </c>
      <c r="W84" s="112">
        <v>16.995766394</v>
      </c>
      <c r="X84" s="112">
        <v>0.96582380729999995</v>
      </c>
      <c r="Y84" s="112">
        <v>0.89410215479999999</v>
      </c>
      <c r="Z84" s="112">
        <v>1.0432987122999999</v>
      </c>
      <c r="AA84" s="118">
        <v>9463</v>
      </c>
      <c r="AB84" s="118">
        <v>53337</v>
      </c>
      <c r="AC84" s="107">
        <v>24.404898349</v>
      </c>
      <c r="AD84" s="112">
        <v>22.632765618000001</v>
      </c>
      <c r="AE84" s="112">
        <v>26.315788068</v>
      </c>
      <c r="AF84" s="112">
        <v>0.22827559350000001</v>
      </c>
      <c r="AG84" s="113">
        <v>17.741905244000002</v>
      </c>
      <c r="AH84" s="112">
        <v>17.388016969999999</v>
      </c>
      <c r="AI84" s="112">
        <v>18.102996001000001</v>
      </c>
      <c r="AJ84" s="112">
        <v>0.95471714640000005</v>
      </c>
      <c r="AK84" s="112">
        <v>0.88539149380000004</v>
      </c>
      <c r="AL84" s="112">
        <v>1.0294709582999999</v>
      </c>
      <c r="AM84" s="112">
        <v>0.55702474069999997</v>
      </c>
      <c r="AN84" s="112">
        <v>0.97584172709999994</v>
      </c>
      <c r="AO84" s="112">
        <v>0.89936041239999998</v>
      </c>
      <c r="AP84" s="112">
        <v>1.0588269878000001</v>
      </c>
      <c r="AQ84" s="112">
        <v>0.83220004790000002</v>
      </c>
      <c r="AR84" s="112">
        <v>0.99099524100000003</v>
      </c>
      <c r="AS84" s="112">
        <v>0.91144893699999996</v>
      </c>
      <c r="AT84" s="112">
        <v>1.0774839136000001</v>
      </c>
      <c r="AU84" s="111" t="s">
        <v>28</v>
      </c>
      <c r="AV84" s="111" t="s">
        <v>28</v>
      </c>
      <c r="AW84" s="111" t="s">
        <v>28</v>
      </c>
      <c r="AX84" s="111" t="s">
        <v>28</v>
      </c>
      <c r="AY84" s="111" t="s">
        <v>28</v>
      </c>
      <c r="AZ84" s="111" t="s">
        <v>28</v>
      </c>
      <c r="BA84" s="111" t="s">
        <v>28</v>
      </c>
      <c r="BB84" s="111" t="s">
        <v>28</v>
      </c>
      <c r="BC84" s="109" t="s">
        <v>28</v>
      </c>
      <c r="BD84" s="110">
        <v>6403</v>
      </c>
      <c r="BE84" s="110">
        <v>7852</v>
      </c>
      <c r="BF84" s="110">
        <v>9463</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105">
        <v>5902</v>
      </c>
      <c r="D85" s="119">
        <v>26542</v>
      </c>
      <c r="E85" s="114">
        <v>24.920605565999999</v>
      </c>
      <c r="F85" s="106">
        <v>23.020927331999999</v>
      </c>
      <c r="G85" s="106">
        <v>26.977044532000001</v>
      </c>
      <c r="H85" s="106">
        <v>0.21273510579999999</v>
      </c>
      <c r="I85" s="108">
        <v>22.236455428999999</v>
      </c>
      <c r="J85" s="106">
        <v>21.676329193000001</v>
      </c>
      <c r="K85" s="106">
        <v>22.811055583000002</v>
      </c>
      <c r="L85" s="106">
        <v>0.95083876720000005</v>
      </c>
      <c r="M85" s="106">
        <v>0.8783570731</v>
      </c>
      <c r="N85" s="106">
        <v>1.0293016234000001</v>
      </c>
      <c r="O85" s="119">
        <v>6417</v>
      </c>
      <c r="P85" s="119">
        <v>28802</v>
      </c>
      <c r="Q85" s="114">
        <v>23.820155562</v>
      </c>
      <c r="R85" s="106">
        <v>22.027546831999999</v>
      </c>
      <c r="S85" s="106">
        <v>25.758647358000001</v>
      </c>
      <c r="T85" s="106">
        <v>3.6502305899999997E-2</v>
      </c>
      <c r="U85" s="108">
        <v>22.279702797999999</v>
      </c>
      <c r="V85" s="106">
        <v>21.741198295</v>
      </c>
      <c r="W85" s="106">
        <v>22.831545438999999</v>
      </c>
      <c r="X85" s="106">
        <v>0.91990902880000003</v>
      </c>
      <c r="Y85" s="106">
        <v>0.85068038960000003</v>
      </c>
      <c r="Z85" s="106">
        <v>0.99477151669999997</v>
      </c>
      <c r="AA85" s="119">
        <v>7026</v>
      </c>
      <c r="AB85" s="119">
        <v>29013</v>
      </c>
      <c r="AC85" s="114">
        <v>24.168587075000001</v>
      </c>
      <c r="AD85" s="106">
        <v>22.372544588</v>
      </c>
      <c r="AE85" s="106">
        <v>26.108813815000001</v>
      </c>
      <c r="AF85" s="106">
        <v>0.15468806900000001</v>
      </c>
      <c r="AG85" s="108">
        <v>24.216730430999998</v>
      </c>
      <c r="AH85" s="106">
        <v>23.65704766</v>
      </c>
      <c r="AI85" s="106">
        <v>24.789654280000001</v>
      </c>
      <c r="AJ85" s="106">
        <v>0.94547267329999995</v>
      </c>
      <c r="AK85" s="106">
        <v>0.87521167349999995</v>
      </c>
      <c r="AL85" s="106">
        <v>1.0213741464999999</v>
      </c>
      <c r="AM85" s="106">
        <v>0.73567045360000005</v>
      </c>
      <c r="AN85" s="106">
        <v>1.0146275918000001</v>
      </c>
      <c r="AO85" s="106">
        <v>0.93259259149999996</v>
      </c>
      <c r="AP85" s="106">
        <v>1.1038787564000001</v>
      </c>
      <c r="AQ85" s="106">
        <v>0.29813605630000001</v>
      </c>
      <c r="AR85" s="106">
        <v>0.95584176310000002</v>
      </c>
      <c r="AS85" s="106">
        <v>0.87788459949999997</v>
      </c>
      <c r="AT85" s="106">
        <v>1.0407216126000001</v>
      </c>
      <c r="AU85" s="105" t="s">
        <v>28</v>
      </c>
      <c r="AV85" s="105" t="s">
        <v>28</v>
      </c>
      <c r="AW85" s="105" t="s">
        <v>28</v>
      </c>
      <c r="AX85" s="105" t="s">
        <v>28</v>
      </c>
      <c r="AY85" s="105" t="s">
        <v>28</v>
      </c>
      <c r="AZ85" s="105" t="s">
        <v>28</v>
      </c>
      <c r="BA85" s="105" t="s">
        <v>28</v>
      </c>
      <c r="BB85" s="105" t="s">
        <v>28</v>
      </c>
      <c r="BC85" s="115" t="s">
        <v>28</v>
      </c>
      <c r="BD85" s="116">
        <v>5902</v>
      </c>
      <c r="BE85" s="116">
        <v>6417</v>
      </c>
      <c r="BF85" s="116">
        <v>7026</v>
      </c>
    </row>
    <row r="86" spans="1:93" x14ac:dyDescent="0.3">
      <c r="A86" s="10"/>
      <c r="B86" t="s">
        <v>100</v>
      </c>
      <c r="C86" s="105">
        <v>7140</v>
      </c>
      <c r="D86" s="119">
        <v>29344</v>
      </c>
      <c r="E86" s="114">
        <v>25.085621959000001</v>
      </c>
      <c r="F86" s="106">
        <v>23.188454602</v>
      </c>
      <c r="G86" s="106">
        <v>27.138006386000001</v>
      </c>
      <c r="H86" s="106">
        <v>0.27487470149999998</v>
      </c>
      <c r="I86" s="108">
        <v>24.332061069000002</v>
      </c>
      <c r="J86" s="106">
        <v>23.774168167999999</v>
      </c>
      <c r="K86" s="106">
        <v>24.903045678000002</v>
      </c>
      <c r="L86" s="106">
        <v>0.95713492170000003</v>
      </c>
      <c r="M86" s="106">
        <v>0.8847490294</v>
      </c>
      <c r="N86" s="106">
        <v>1.0354430780999999</v>
      </c>
      <c r="O86" s="119">
        <v>7683</v>
      </c>
      <c r="P86" s="119">
        <v>30391</v>
      </c>
      <c r="Q86" s="114">
        <v>24.584675722</v>
      </c>
      <c r="R86" s="106">
        <v>22.740606803999999</v>
      </c>
      <c r="S86" s="106">
        <v>26.578282872999999</v>
      </c>
      <c r="T86" s="106">
        <v>0.1921166144</v>
      </c>
      <c r="U86" s="108">
        <v>25.280510677999999</v>
      </c>
      <c r="V86" s="106">
        <v>24.721497519</v>
      </c>
      <c r="W86" s="106">
        <v>25.852164482999999</v>
      </c>
      <c r="X86" s="106">
        <v>0.94943398290000003</v>
      </c>
      <c r="Y86" s="106">
        <v>0.878218006</v>
      </c>
      <c r="Z86" s="106">
        <v>1.0264249670000001</v>
      </c>
      <c r="AA86" s="119">
        <v>8748</v>
      </c>
      <c r="AB86" s="119">
        <v>32483</v>
      </c>
      <c r="AC86" s="114">
        <v>25.259125703999999</v>
      </c>
      <c r="AD86" s="106">
        <v>23.396275170999999</v>
      </c>
      <c r="AE86" s="106">
        <v>27.270299509000001</v>
      </c>
      <c r="AF86" s="106">
        <v>0.76007885139999998</v>
      </c>
      <c r="AG86" s="108">
        <v>26.931010066999999</v>
      </c>
      <c r="AH86" s="106">
        <v>26.372534846000001</v>
      </c>
      <c r="AI86" s="106">
        <v>27.501311780000002</v>
      </c>
      <c r="AJ86" s="106">
        <v>0.98813443379999999</v>
      </c>
      <c r="AK86" s="106">
        <v>0.91525990999999995</v>
      </c>
      <c r="AL86" s="106">
        <v>1.0668113489</v>
      </c>
      <c r="AM86" s="106">
        <v>0.5252689425</v>
      </c>
      <c r="AN86" s="106">
        <v>1.0274337554999999</v>
      </c>
      <c r="AO86" s="106">
        <v>0.9451242876</v>
      </c>
      <c r="AP86" s="106">
        <v>1.1169114324</v>
      </c>
      <c r="AQ86" s="106">
        <v>0.63877451740000002</v>
      </c>
      <c r="AR86" s="106">
        <v>0.98003054349999996</v>
      </c>
      <c r="AS86" s="106">
        <v>0.90086954809999997</v>
      </c>
      <c r="AT86" s="106">
        <v>1.0661475549999999</v>
      </c>
      <c r="AU86" s="105" t="s">
        <v>28</v>
      </c>
      <c r="AV86" s="105" t="s">
        <v>28</v>
      </c>
      <c r="AW86" s="105" t="s">
        <v>28</v>
      </c>
      <c r="AX86" s="105" t="s">
        <v>28</v>
      </c>
      <c r="AY86" s="105" t="s">
        <v>28</v>
      </c>
      <c r="AZ86" s="105" t="s">
        <v>28</v>
      </c>
      <c r="BA86" s="105" t="s">
        <v>28</v>
      </c>
      <c r="BB86" s="105" t="s">
        <v>28</v>
      </c>
      <c r="BC86" s="115" t="s">
        <v>28</v>
      </c>
      <c r="BD86" s="116">
        <v>7140</v>
      </c>
      <c r="BE86" s="116">
        <v>7683</v>
      </c>
      <c r="BF86" s="116">
        <v>8748</v>
      </c>
    </row>
    <row r="87" spans="1:93" x14ac:dyDescent="0.3">
      <c r="A87" s="10"/>
      <c r="B87" t="s">
        <v>101</v>
      </c>
      <c r="C87" s="105">
        <v>6942</v>
      </c>
      <c r="D87" s="119">
        <v>32632</v>
      </c>
      <c r="E87" s="114">
        <v>26.773823477000001</v>
      </c>
      <c r="F87" s="106">
        <v>24.737464384999999</v>
      </c>
      <c r="G87" s="106">
        <v>28.977813264000002</v>
      </c>
      <c r="H87" s="106">
        <v>0.59735518679999999</v>
      </c>
      <c r="I87" s="108">
        <v>21.273596470000001</v>
      </c>
      <c r="J87" s="106">
        <v>20.779002736999999</v>
      </c>
      <c r="K87" s="106">
        <v>21.779962805</v>
      </c>
      <c r="L87" s="106">
        <v>1.0215477806</v>
      </c>
      <c r="M87" s="106">
        <v>0.94385106640000005</v>
      </c>
      <c r="N87" s="106">
        <v>1.1056403974</v>
      </c>
      <c r="O87" s="119">
        <v>8060</v>
      </c>
      <c r="P87" s="119">
        <v>36654</v>
      </c>
      <c r="Q87" s="114">
        <v>26.929855177</v>
      </c>
      <c r="R87" s="106">
        <v>24.913853176</v>
      </c>
      <c r="S87" s="106">
        <v>29.108989875999999</v>
      </c>
      <c r="T87" s="106">
        <v>0.32316675909999998</v>
      </c>
      <c r="U87" s="108">
        <v>21.989414525000001</v>
      </c>
      <c r="V87" s="106">
        <v>21.514558181999998</v>
      </c>
      <c r="W87" s="106">
        <v>22.474751610999999</v>
      </c>
      <c r="X87" s="106">
        <v>1.0400023147999999</v>
      </c>
      <c r="Y87" s="106">
        <v>0.96214646540000004</v>
      </c>
      <c r="Z87" s="106">
        <v>1.1241581751</v>
      </c>
      <c r="AA87" s="119">
        <v>9580</v>
      </c>
      <c r="AB87" s="119">
        <v>41428</v>
      </c>
      <c r="AC87" s="114">
        <v>26.875352920000001</v>
      </c>
      <c r="AD87" s="106">
        <v>24.905375600999999</v>
      </c>
      <c r="AE87" s="106">
        <v>29.001152448999999</v>
      </c>
      <c r="AF87" s="106">
        <v>0.1972172915</v>
      </c>
      <c r="AG87" s="108">
        <v>23.124456889000001</v>
      </c>
      <c r="AH87" s="106">
        <v>22.666002818999999</v>
      </c>
      <c r="AI87" s="106">
        <v>23.592183884000001</v>
      </c>
      <c r="AJ87" s="106">
        <v>1.0513610785</v>
      </c>
      <c r="AK87" s="106">
        <v>0.97429576569999998</v>
      </c>
      <c r="AL87" s="106">
        <v>1.1345221403000001</v>
      </c>
      <c r="AM87" s="106">
        <v>0.96180258029999999</v>
      </c>
      <c r="AN87" s="106">
        <v>0.99797614000000001</v>
      </c>
      <c r="AO87" s="106">
        <v>0.91857088389999997</v>
      </c>
      <c r="AP87" s="106">
        <v>1.0842455311999999</v>
      </c>
      <c r="AQ87" s="106">
        <v>0.89280051380000003</v>
      </c>
      <c r="AR87" s="106">
        <v>1.0058277706000001</v>
      </c>
      <c r="AS87" s="106">
        <v>0.92431536910000001</v>
      </c>
      <c r="AT87" s="106">
        <v>1.0945284886</v>
      </c>
      <c r="AU87" s="105" t="s">
        <v>28</v>
      </c>
      <c r="AV87" s="105" t="s">
        <v>28</v>
      </c>
      <c r="AW87" s="105" t="s">
        <v>28</v>
      </c>
      <c r="AX87" s="105" t="s">
        <v>28</v>
      </c>
      <c r="AY87" s="105" t="s">
        <v>28</v>
      </c>
      <c r="AZ87" s="105" t="s">
        <v>28</v>
      </c>
      <c r="BA87" s="105" t="s">
        <v>28</v>
      </c>
      <c r="BB87" s="105" t="s">
        <v>28</v>
      </c>
      <c r="BC87" s="115" t="s">
        <v>28</v>
      </c>
      <c r="BD87" s="116">
        <v>6942</v>
      </c>
      <c r="BE87" s="116">
        <v>8060</v>
      </c>
      <c r="BF87" s="116">
        <v>9580</v>
      </c>
    </row>
    <row r="88" spans="1:93" x14ac:dyDescent="0.3">
      <c r="A88" s="10"/>
      <c r="B88" t="s">
        <v>102</v>
      </c>
      <c r="C88" s="105">
        <v>2948</v>
      </c>
      <c r="D88" s="119">
        <v>13001</v>
      </c>
      <c r="E88" s="114">
        <v>25.609324588</v>
      </c>
      <c r="F88" s="106">
        <v>23.529266167999999</v>
      </c>
      <c r="G88" s="106">
        <v>27.873266474000001</v>
      </c>
      <c r="H88" s="106">
        <v>0.59223349830000005</v>
      </c>
      <c r="I88" s="108">
        <v>22.675178832</v>
      </c>
      <c r="J88" s="106">
        <v>21.871245474999998</v>
      </c>
      <c r="K88" s="106">
        <v>23.508662809</v>
      </c>
      <c r="L88" s="106">
        <v>0.97711664970000001</v>
      </c>
      <c r="M88" s="106">
        <v>0.8977525998</v>
      </c>
      <c r="N88" s="106">
        <v>1.0634967221</v>
      </c>
      <c r="O88" s="119">
        <v>3218</v>
      </c>
      <c r="P88" s="119">
        <v>13506</v>
      </c>
      <c r="Q88" s="114">
        <v>26.637761998999999</v>
      </c>
      <c r="R88" s="106">
        <v>24.507641928000002</v>
      </c>
      <c r="S88" s="106">
        <v>28.953024790000001</v>
      </c>
      <c r="T88" s="106">
        <v>0.50546396490000001</v>
      </c>
      <c r="U88" s="108">
        <v>23.826447505000001</v>
      </c>
      <c r="V88" s="106">
        <v>23.017289363</v>
      </c>
      <c r="W88" s="106">
        <v>24.664051085000001</v>
      </c>
      <c r="X88" s="106">
        <v>1.0287219874</v>
      </c>
      <c r="Y88" s="106">
        <v>0.94645901980000002</v>
      </c>
      <c r="Z88" s="106">
        <v>1.1181349697</v>
      </c>
      <c r="AA88" s="119">
        <v>3187</v>
      </c>
      <c r="AB88" s="119">
        <v>13356</v>
      </c>
      <c r="AC88" s="114">
        <v>25.785147116000001</v>
      </c>
      <c r="AD88" s="106">
        <v>23.743861207999998</v>
      </c>
      <c r="AE88" s="106">
        <v>28.001924621000001</v>
      </c>
      <c r="AF88" s="106">
        <v>0.83667590680000004</v>
      </c>
      <c r="AG88" s="108">
        <v>23.861934711</v>
      </c>
      <c r="AH88" s="106">
        <v>23.047707589000002</v>
      </c>
      <c r="AI88" s="106">
        <v>24.704926768</v>
      </c>
      <c r="AJ88" s="106">
        <v>1.008712338</v>
      </c>
      <c r="AK88" s="106">
        <v>0.92885744049999996</v>
      </c>
      <c r="AL88" s="106">
        <v>1.0954324491</v>
      </c>
      <c r="AM88" s="106">
        <v>0.49603658210000001</v>
      </c>
      <c r="AN88" s="106">
        <v>0.96799224790000005</v>
      </c>
      <c r="AO88" s="106">
        <v>0.88144376629999999</v>
      </c>
      <c r="AP88" s="106">
        <v>1.0630388774999999</v>
      </c>
      <c r="AQ88" s="106">
        <v>0.4147381638</v>
      </c>
      <c r="AR88" s="106">
        <v>1.0401587089</v>
      </c>
      <c r="AS88" s="106">
        <v>0.94625201650000001</v>
      </c>
      <c r="AT88" s="106">
        <v>1.1433847651</v>
      </c>
      <c r="AU88" s="105" t="s">
        <v>28</v>
      </c>
      <c r="AV88" s="105" t="s">
        <v>28</v>
      </c>
      <c r="AW88" s="105" t="s">
        <v>28</v>
      </c>
      <c r="AX88" s="105" t="s">
        <v>28</v>
      </c>
      <c r="AY88" s="105" t="s">
        <v>28</v>
      </c>
      <c r="AZ88" s="105" t="s">
        <v>28</v>
      </c>
      <c r="BA88" s="105" t="s">
        <v>28</v>
      </c>
      <c r="BB88" s="105" t="s">
        <v>28</v>
      </c>
      <c r="BC88" s="115" t="s">
        <v>28</v>
      </c>
      <c r="BD88" s="116">
        <v>2948</v>
      </c>
      <c r="BE88" s="116">
        <v>3218</v>
      </c>
      <c r="BF88" s="116">
        <v>3187</v>
      </c>
    </row>
    <row r="89" spans="1:93" x14ac:dyDescent="0.3">
      <c r="A89" s="10"/>
      <c r="B89" t="s">
        <v>150</v>
      </c>
      <c r="C89" s="105">
        <v>7296</v>
      </c>
      <c r="D89" s="119">
        <v>31601</v>
      </c>
      <c r="E89" s="114">
        <v>26.345240015000002</v>
      </c>
      <c r="F89" s="106">
        <v>24.35787492</v>
      </c>
      <c r="G89" s="106">
        <v>28.494754724</v>
      </c>
      <c r="H89" s="106">
        <v>0.89696969090000001</v>
      </c>
      <c r="I89" s="108">
        <v>23.087876966</v>
      </c>
      <c r="J89" s="106">
        <v>22.564135982</v>
      </c>
      <c r="K89" s="106">
        <v>23.623774613999998</v>
      </c>
      <c r="L89" s="106">
        <v>1.0051952980000001</v>
      </c>
      <c r="M89" s="106">
        <v>0.92936793610000001</v>
      </c>
      <c r="N89" s="106">
        <v>1.0872094333</v>
      </c>
      <c r="O89" s="119">
        <v>8612</v>
      </c>
      <c r="P89" s="119">
        <v>34797</v>
      </c>
      <c r="Q89" s="114">
        <v>26.166174556000001</v>
      </c>
      <c r="R89" s="106">
        <v>24.225814320000001</v>
      </c>
      <c r="S89" s="106">
        <v>28.261947435</v>
      </c>
      <c r="T89" s="106">
        <v>0.79027584819999996</v>
      </c>
      <c r="U89" s="108">
        <v>24.749259993999999</v>
      </c>
      <c r="V89" s="106">
        <v>24.232034172999999</v>
      </c>
      <c r="W89" s="106">
        <v>25.277525851</v>
      </c>
      <c r="X89" s="106">
        <v>1.0105097828</v>
      </c>
      <c r="Y89" s="106">
        <v>0.93557513790000002</v>
      </c>
      <c r="Z89" s="106">
        <v>1.0914462985</v>
      </c>
      <c r="AA89" s="119">
        <v>9771</v>
      </c>
      <c r="AB89" s="119">
        <v>35963</v>
      </c>
      <c r="AC89" s="114">
        <v>26.472253155000001</v>
      </c>
      <c r="AD89" s="106">
        <v>24.532676471999999</v>
      </c>
      <c r="AE89" s="106">
        <v>28.565174612</v>
      </c>
      <c r="AF89" s="106">
        <v>0.36767300320000001</v>
      </c>
      <c r="AG89" s="108">
        <v>27.169590968000001</v>
      </c>
      <c r="AH89" s="106">
        <v>26.636178446999999</v>
      </c>
      <c r="AI89" s="106">
        <v>27.713685538</v>
      </c>
      <c r="AJ89" s="106">
        <v>1.0355918566</v>
      </c>
      <c r="AK89" s="106">
        <v>0.95971581360000002</v>
      </c>
      <c r="AL89" s="106">
        <v>1.1174667316</v>
      </c>
      <c r="AM89" s="106">
        <v>0.78145528659999997</v>
      </c>
      <c r="AN89" s="106">
        <v>1.0116974913000001</v>
      </c>
      <c r="AO89" s="106">
        <v>0.93189763830000005</v>
      </c>
      <c r="AP89" s="106">
        <v>1.0983307306000001</v>
      </c>
      <c r="AQ89" s="106">
        <v>0.87232207610000001</v>
      </c>
      <c r="AR89" s="106">
        <v>0.99320311910000003</v>
      </c>
      <c r="AS89" s="106">
        <v>0.91393514070000004</v>
      </c>
      <c r="AT89" s="106">
        <v>1.0793462159</v>
      </c>
      <c r="AU89" s="105" t="s">
        <v>28</v>
      </c>
      <c r="AV89" s="105" t="s">
        <v>28</v>
      </c>
      <c r="AW89" s="105" t="s">
        <v>28</v>
      </c>
      <c r="AX89" s="105" t="s">
        <v>28</v>
      </c>
      <c r="AY89" s="105" t="s">
        <v>28</v>
      </c>
      <c r="AZ89" s="105" t="s">
        <v>28</v>
      </c>
      <c r="BA89" s="105" t="s">
        <v>28</v>
      </c>
      <c r="BB89" s="105" t="s">
        <v>28</v>
      </c>
      <c r="BC89" s="115" t="s">
        <v>28</v>
      </c>
      <c r="BD89" s="116">
        <v>7296</v>
      </c>
      <c r="BE89" s="116">
        <v>8612</v>
      </c>
      <c r="BF89" s="116">
        <v>9771</v>
      </c>
    </row>
    <row r="90" spans="1:93" x14ac:dyDescent="0.3">
      <c r="A90" s="10"/>
      <c r="B90" t="s">
        <v>151</v>
      </c>
      <c r="C90" s="105">
        <v>5274</v>
      </c>
      <c r="D90" s="119">
        <v>21999</v>
      </c>
      <c r="E90" s="114">
        <v>28.002225105000001</v>
      </c>
      <c r="F90" s="106">
        <v>25.832393518</v>
      </c>
      <c r="G90" s="106">
        <v>30.354315029999999</v>
      </c>
      <c r="H90" s="106">
        <v>0.1077967942</v>
      </c>
      <c r="I90" s="108">
        <v>23.973816992</v>
      </c>
      <c r="J90" s="106">
        <v>23.33545367</v>
      </c>
      <c r="K90" s="106">
        <v>24.629643343000001</v>
      </c>
      <c r="L90" s="106">
        <v>1.0684171028</v>
      </c>
      <c r="M90" s="106">
        <v>0.98562778269999995</v>
      </c>
      <c r="N90" s="106">
        <v>1.158160439</v>
      </c>
      <c r="O90" s="119">
        <v>5416</v>
      </c>
      <c r="P90" s="119">
        <v>22951</v>
      </c>
      <c r="Q90" s="114">
        <v>27.62554708</v>
      </c>
      <c r="R90" s="106">
        <v>25.504036606</v>
      </c>
      <c r="S90" s="106">
        <v>29.923531841999999</v>
      </c>
      <c r="T90" s="106">
        <v>0.1123503949</v>
      </c>
      <c r="U90" s="108">
        <v>23.598100300999999</v>
      </c>
      <c r="V90" s="106">
        <v>22.97792351</v>
      </c>
      <c r="W90" s="106">
        <v>24.235015734000001</v>
      </c>
      <c r="X90" s="106">
        <v>1.0668691948</v>
      </c>
      <c r="Y90" s="106">
        <v>0.98493872069999999</v>
      </c>
      <c r="Z90" s="106">
        <v>1.1556149179999999</v>
      </c>
      <c r="AA90" s="119">
        <v>5670</v>
      </c>
      <c r="AB90" s="119">
        <v>23080</v>
      </c>
      <c r="AC90" s="114">
        <v>28.192148391</v>
      </c>
      <c r="AD90" s="106">
        <v>26.054356955999999</v>
      </c>
      <c r="AE90" s="106">
        <v>30.505348194</v>
      </c>
      <c r="AF90" s="106">
        <v>1.4944999800000001E-2</v>
      </c>
      <c r="AG90" s="108">
        <v>24.566724437000001</v>
      </c>
      <c r="AH90" s="106">
        <v>23.935528838</v>
      </c>
      <c r="AI90" s="106">
        <v>25.214565078</v>
      </c>
      <c r="AJ90" s="106">
        <v>1.1028739836999999</v>
      </c>
      <c r="AK90" s="106">
        <v>1.0192437996999999</v>
      </c>
      <c r="AL90" s="106">
        <v>1.1933661252000001</v>
      </c>
      <c r="AM90" s="106">
        <v>0.6486678977</v>
      </c>
      <c r="AN90" s="106">
        <v>1.0205100485</v>
      </c>
      <c r="AO90" s="106">
        <v>0.93516227419999998</v>
      </c>
      <c r="AP90" s="106">
        <v>1.1136471048000001</v>
      </c>
      <c r="AQ90" s="106">
        <v>0.76257726420000005</v>
      </c>
      <c r="AR90" s="106">
        <v>0.98654828240000003</v>
      </c>
      <c r="AS90" s="106">
        <v>0.90356440199999999</v>
      </c>
      <c r="AT90" s="106">
        <v>1.0771534506</v>
      </c>
      <c r="AU90" s="105" t="s">
        <v>28</v>
      </c>
      <c r="AV90" s="105" t="s">
        <v>28</v>
      </c>
      <c r="AW90" s="105" t="s">
        <v>28</v>
      </c>
      <c r="AX90" s="105" t="s">
        <v>28</v>
      </c>
      <c r="AY90" s="105" t="s">
        <v>28</v>
      </c>
      <c r="AZ90" s="105" t="s">
        <v>28</v>
      </c>
      <c r="BA90" s="105" t="s">
        <v>28</v>
      </c>
      <c r="BB90" s="105" t="s">
        <v>28</v>
      </c>
      <c r="BC90" s="115" t="s">
        <v>28</v>
      </c>
      <c r="BD90" s="116">
        <v>5274</v>
      </c>
      <c r="BE90" s="116">
        <v>5416</v>
      </c>
      <c r="BF90" s="116">
        <v>5670</v>
      </c>
    </row>
    <row r="91" spans="1:93" x14ac:dyDescent="0.3">
      <c r="A91" s="10"/>
      <c r="B91" t="s">
        <v>103</v>
      </c>
      <c r="C91" s="105">
        <v>6198</v>
      </c>
      <c r="D91" s="119">
        <v>27945</v>
      </c>
      <c r="E91" s="114">
        <v>29.798132409000001</v>
      </c>
      <c r="F91" s="106">
        <v>27.521624927000001</v>
      </c>
      <c r="G91" s="106">
        <v>32.262945862000002</v>
      </c>
      <c r="H91" s="106">
        <v>1.5503235999999999E-3</v>
      </c>
      <c r="I91" s="108">
        <v>22.179280729999999</v>
      </c>
      <c r="J91" s="106">
        <v>21.633931165</v>
      </c>
      <c r="K91" s="106">
        <v>22.738377502999999</v>
      </c>
      <c r="L91" s="106">
        <v>1.1369394459</v>
      </c>
      <c r="M91" s="106">
        <v>1.0500799368</v>
      </c>
      <c r="N91" s="106">
        <v>1.230983717</v>
      </c>
      <c r="O91" s="119">
        <v>7185</v>
      </c>
      <c r="P91" s="119">
        <v>30239</v>
      </c>
      <c r="Q91" s="114">
        <v>30.463055145999999</v>
      </c>
      <c r="R91" s="106">
        <v>28.178624801000002</v>
      </c>
      <c r="S91" s="106">
        <v>32.932683384999997</v>
      </c>
      <c r="T91" s="106">
        <v>4.3910099999999998E-5</v>
      </c>
      <c r="U91" s="108">
        <v>23.760706373000001</v>
      </c>
      <c r="V91" s="106">
        <v>23.217602698</v>
      </c>
      <c r="W91" s="106">
        <v>24.316514269999999</v>
      </c>
      <c r="X91" s="106">
        <v>1.1764507331</v>
      </c>
      <c r="Y91" s="106">
        <v>1.0882284672</v>
      </c>
      <c r="Z91" s="106">
        <v>1.2718251444999999</v>
      </c>
      <c r="AA91" s="119">
        <v>8313</v>
      </c>
      <c r="AB91" s="119">
        <v>33839</v>
      </c>
      <c r="AC91" s="114">
        <v>31.125356472</v>
      </c>
      <c r="AD91" s="106">
        <v>28.824179432000001</v>
      </c>
      <c r="AE91" s="106">
        <v>33.610247874999999</v>
      </c>
      <c r="AF91" s="106">
        <v>5.0503111000000002E-7</v>
      </c>
      <c r="AG91" s="108">
        <v>24.566328792</v>
      </c>
      <c r="AH91" s="106">
        <v>24.043872575000002</v>
      </c>
      <c r="AI91" s="106">
        <v>25.100137611000001</v>
      </c>
      <c r="AJ91" s="106">
        <v>1.2176207859999999</v>
      </c>
      <c r="AK91" s="106">
        <v>1.1275989738000001</v>
      </c>
      <c r="AL91" s="106">
        <v>1.3148294855</v>
      </c>
      <c r="AM91" s="106">
        <v>0.61436965639999996</v>
      </c>
      <c r="AN91" s="106">
        <v>1.0217411327999999</v>
      </c>
      <c r="AO91" s="106">
        <v>0.93973370160000003</v>
      </c>
      <c r="AP91" s="106">
        <v>1.1109050793999999</v>
      </c>
      <c r="AQ91" s="106">
        <v>0.61077754220000002</v>
      </c>
      <c r="AR91" s="106">
        <v>1.022314242</v>
      </c>
      <c r="AS91" s="106">
        <v>0.93902228070000004</v>
      </c>
      <c r="AT91" s="106">
        <v>1.1129942610000001</v>
      </c>
      <c r="AU91" s="105">
        <v>1</v>
      </c>
      <c r="AV91" s="105">
        <v>2</v>
      </c>
      <c r="AW91" s="105">
        <v>3</v>
      </c>
      <c r="AX91" s="105" t="s">
        <v>28</v>
      </c>
      <c r="AY91" s="105" t="s">
        <v>28</v>
      </c>
      <c r="AZ91" s="105" t="s">
        <v>28</v>
      </c>
      <c r="BA91" s="105" t="s">
        <v>28</v>
      </c>
      <c r="BB91" s="105" t="s">
        <v>28</v>
      </c>
      <c r="BC91" s="115" t="s">
        <v>233</v>
      </c>
      <c r="BD91" s="116">
        <v>6198</v>
      </c>
      <c r="BE91" s="116">
        <v>7185</v>
      </c>
      <c r="BF91" s="116">
        <v>8313</v>
      </c>
    </row>
    <row r="92" spans="1:93" x14ac:dyDescent="0.3">
      <c r="A92" s="10"/>
      <c r="B92" t="s">
        <v>113</v>
      </c>
      <c r="C92" s="105">
        <v>5058</v>
      </c>
      <c r="D92" s="119">
        <v>21010</v>
      </c>
      <c r="E92" s="114">
        <v>32.083746775999998</v>
      </c>
      <c r="F92" s="106">
        <v>29.625901452000001</v>
      </c>
      <c r="G92" s="106">
        <v>34.745501629000003</v>
      </c>
      <c r="H92" s="106">
        <v>6.5755096999999998E-7</v>
      </c>
      <c r="I92" s="108">
        <v>24.074250357</v>
      </c>
      <c r="J92" s="106">
        <v>23.419853960000001</v>
      </c>
      <c r="K92" s="106">
        <v>24.746931865000001</v>
      </c>
      <c r="L92" s="106">
        <v>1.2241464258000001</v>
      </c>
      <c r="M92" s="106">
        <v>1.1303680218000001</v>
      </c>
      <c r="N92" s="106">
        <v>1.3257049411999999</v>
      </c>
      <c r="O92" s="119">
        <v>5852</v>
      </c>
      <c r="P92" s="119">
        <v>23586</v>
      </c>
      <c r="Q92" s="114">
        <v>32.458988415999997</v>
      </c>
      <c r="R92" s="106">
        <v>30.017957115000002</v>
      </c>
      <c r="S92" s="106">
        <v>35.098522025999998</v>
      </c>
      <c r="T92" s="106">
        <v>1.4720032000000001E-8</v>
      </c>
      <c r="U92" s="108">
        <v>24.811328754000002</v>
      </c>
      <c r="V92" s="106">
        <v>24.183712321000002</v>
      </c>
      <c r="W92" s="106">
        <v>25.455233108000002</v>
      </c>
      <c r="X92" s="106">
        <v>1.2535315494999999</v>
      </c>
      <c r="Y92" s="106">
        <v>1.1592615213999999</v>
      </c>
      <c r="Z92" s="106">
        <v>1.3554675251999999</v>
      </c>
      <c r="AA92" s="119">
        <v>6362</v>
      </c>
      <c r="AB92" s="119">
        <v>25780</v>
      </c>
      <c r="AC92" s="114">
        <v>31.749819476999999</v>
      </c>
      <c r="AD92" s="106">
        <v>29.406972167999999</v>
      </c>
      <c r="AE92" s="106">
        <v>34.279320939999998</v>
      </c>
      <c r="AF92" s="106">
        <v>2.9849464999999997E-8</v>
      </c>
      <c r="AG92" s="108">
        <v>24.678044996000001</v>
      </c>
      <c r="AH92" s="106">
        <v>24.079030872000001</v>
      </c>
      <c r="AI92" s="106">
        <v>25.291960796000001</v>
      </c>
      <c r="AJ92" s="106">
        <v>1.2420497154000001</v>
      </c>
      <c r="AK92" s="106">
        <v>1.1503977665</v>
      </c>
      <c r="AL92" s="106">
        <v>1.3410035559</v>
      </c>
      <c r="AM92" s="106">
        <v>0.60513746859999995</v>
      </c>
      <c r="AN92" s="106">
        <v>0.97815184720000004</v>
      </c>
      <c r="AO92" s="106">
        <v>0.89957639899999997</v>
      </c>
      <c r="AP92" s="106">
        <v>1.0635906381</v>
      </c>
      <c r="AQ92" s="106">
        <v>0.78959072549999998</v>
      </c>
      <c r="AR92" s="106">
        <v>1.0116956926</v>
      </c>
      <c r="AS92" s="106">
        <v>0.92887701190000005</v>
      </c>
      <c r="AT92" s="106">
        <v>1.1018984874</v>
      </c>
      <c r="AU92" s="105">
        <v>1</v>
      </c>
      <c r="AV92" s="105">
        <v>2</v>
      </c>
      <c r="AW92" s="105">
        <v>3</v>
      </c>
      <c r="AX92" s="105" t="s">
        <v>28</v>
      </c>
      <c r="AY92" s="105" t="s">
        <v>28</v>
      </c>
      <c r="AZ92" s="105" t="s">
        <v>28</v>
      </c>
      <c r="BA92" s="105" t="s">
        <v>28</v>
      </c>
      <c r="BB92" s="105" t="s">
        <v>28</v>
      </c>
      <c r="BC92" s="115" t="s">
        <v>233</v>
      </c>
      <c r="BD92" s="116">
        <v>5058</v>
      </c>
      <c r="BE92" s="116">
        <v>5852</v>
      </c>
      <c r="BF92" s="116">
        <v>6362</v>
      </c>
    </row>
    <row r="93" spans="1:93" x14ac:dyDescent="0.3">
      <c r="A93" s="10"/>
      <c r="B93" t="s">
        <v>112</v>
      </c>
      <c r="C93" s="105">
        <v>979</v>
      </c>
      <c r="D93" s="119">
        <v>3998</v>
      </c>
      <c r="E93" s="114">
        <v>28.369459438</v>
      </c>
      <c r="F93" s="106">
        <v>25.664021059</v>
      </c>
      <c r="G93" s="106">
        <v>31.360098520000001</v>
      </c>
      <c r="H93" s="106">
        <v>0.1213863694</v>
      </c>
      <c r="I93" s="108">
        <v>24.487243622000001</v>
      </c>
      <c r="J93" s="106">
        <v>23.000399673</v>
      </c>
      <c r="K93" s="106">
        <v>26.070203505999999</v>
      </c>
      <c r="L93" s="106">
        <v>1.0824288264999999</v>
      </c>
      <c r="M93" s="106">
        <v>0.97920357840000005</v>
      </c>
      <c r="N93" s="106">
        <v>1.196535828</v>
      </c>
      <c r="O93" s="119">
        <v>1098</v>
      </c>
      <c r="P93" s="119">
        <v>4299</v>
      </c>
      <c r="Q93" s="114">
        <v>29.246970621999999</v>
      </c>
      <c r="R93" s="106">
        <v>26.518540165000001</v>
      </c>
      <c r="S93" s="106">
        <v>32.256122894000001</v>
      </c>
      <c r="T93" s="106">
        <v>1.48130673E-2</v>
      </c>
      <c r="U93" s="108">
        <v>25.540823447000001</v>
      </c>
      <c r="V93" s="106">
        <v>24.073921465000002</v>
      </c>
      <c r="W93" s="106">
        <v>27.097108516999999</v>
      </c>
      <c r="X93" s="106">
        <v>1.1294868444999999</v>
      </c>
      <c r="Y93" s="106">
        <v>1.0241177671999999</v>
      </c>
      <c r="Z93" s="106">
        <v>1.2456970992</v>
      </c>
      <c r="AA93" s="119">
        <v>1337</v>
      </c>
      <c r="AB93" s="119">
        <v>5363</v>
      </c>
      <c r="AC93" s="114">
        <v>29.710783427999999</v>
      </c>
      <c r="AD93" s="106">
        <v>27.063177186000001</v>
      </c>
      <c r="AE93" s="106">
        <v>32.617406516999999</v>
      </c>
      <c r="AF93" s="106">
        <v>1.5887879E-3</v>
      </c>
      <c r="AG93" s="108">
        <v>24.930076450000001</v>
      </c>
      <c r="AH93" s="106">
        <v>23.628953237000001</v>
      </c>
      <c r="AI93" s="106">
        <v>26.302845731000001</v>
      </c>
      <c r="AJ93" s="106">
        <v>1.1622828322000001</v>
      </c>
      <c r="AK93" s="106">
        <v>1.0587087447000001</v>
      </c>
      <c r="AL93" s="106">
        <v>1.2759896324</v>
      </c>
      <c r="AM93" s="106">
        <v>0.78936465909999998</v>
      </c>
      <c r="AN93" s="106">
        <v>1.0158584905000001</v>
      </c>
      <c r="AO93" s="106">
        <v>0.90510339880000001</v>
      </c>
      <c r="AP93" s="106">
        <v>1.1401663877999999</v>
      </c>
      <c r="AQ93" s="106">
        <v>0.61959501500000003</v>
      </c>
      <c r="AR93" s="106">
        <v>1.030931544</v>
      </c>
      <c r="AS93" s="106">
        <v>0.91410550040000005</v>
      </c>
      <c r="AT93" s="106">
        <v>1.1626883855000001</v>
      </c>
      <c r="AU93" s="105" t="s">
        <v>28</v>
      </c>
      <c r="AV93" s="105" t="s">
        <v>28</v>
      </c>
      <c r="AW93" s="105">
        <v>3</v>
      </c>
      <c r="AX93" s="105" t="s">
        <v>28</v>
      </c>
      <c r="AY93" s="105" t="s">
        <v>28</v>
      </c>
      <c r="AZ93" s="105" t="s">
        <v>28</v>
      </c>
      <c r="BA93" s="105" t="s">
        <v>28</v>
      </c>
      <c r="BB93" s="105" t="s">
        <v>28</v>
      </c>
      <c r="BC93" s="115">
        <v>-3</v>
      </c>
      <c r="BD93" s="116">
        <v>979</v>
      </c>
      <c r="BE93" s="116">
        <v>1098</v>
      </c>
      <c r="BF93" s="116">
        <v>1337</v>
      </c>
    </row>
    <row r="94" spans="1:93" x14ac:dyDescent="0.3">
      <c r="A94" s="10"/>
      <c r="B94" t="s">
        <v>114</v>
      </c>
      <c r="C94" s="105">
        <v>7941</v>
      </c>
      <c r="D94" s="119">
        <v>30510</v>
      </c>
      <c r="E94" s="114">
        <v>30.979467221</v>
      </c>
      <c r="F94" s="106">
        <v>28.65286326</v>
      </c>
      <c r="G94" s="106">
        <v>33.494990729999998</v>
      </c>
      <c r="H94" s="106">
        <v>2.6928500000000001E-5</v>
      </c>
      <c r="I94" s="108">
        <v>26.027531957000001</v>
      </c>
      <c r="J94" s="106">
        <v>25.461323659000001</v>
      </c>
      <c r="K94" s="106">
        <v>26.606331580999999</v>
      </c>
      <c r="L94" s="106">
        <v>1.1820129468</v>
      </c>
      <c r="M94" s="106">
        <v>1.0932420204</v>
      </c>
      <c r="N94" s="106">
        <v>1.2779920459</v>
      </c>
      <c r="O94" s="119">
        <v>9184</v>
      </c>
      <c r="P94" s="119">
        <v>34040</v>
      </c>
      <c r="Q94" s="114">
        <v>31.804271119999999</v>
      </c>
      <c r="R94" s="106">
        <v>29.463254692</v>
      </c>
      <c r="S94" s="106">
        <v>34.331294084</v>
      </c>
      <c r="T94" s="106">
        <v>1.3624672999999999E-7</v>
      </c>
      <c r="U94" s="108">
        <v>26.980023502000002</v>
      </c>
      <c r="V94" s="106">
        <v>26.433836969000001</v>
      </c>
      <c r="W94" s="106">
        <v>27.53749556</v>
      </c>
      <c r="X94" s="106">
        <v>1.2282470650999999</v>
      </c>
      <c r="Y94" s="106">
        <v>1.1378395048000001</v>
      </c>
      <c r="Z94" s="106">
        <v>1.3258379995</v>
      </c>
      <c r="AA94" s="119">
        <v>10518</v>
      </c>
      <c r="AB94" s="119">
        <v>39065</v>
      </c>
      <c r="AC94" s="114">
        <v>31.846875656999998</v>
      </c>
      <c r="AD94" s="106">
        <v>29.544044345</v>
      </c>
      <c r="AE94" s="106">
        <v>34.329202774000002</v>
      </c>
      <c r="AF94" s="106">
        <v>9.4660107000000003E-9</v>
      </c>
      <c r="AG94" s="108">
        <v>26.924356841000002</v>
      </c>
      <c r="AH94" s="106">
        <v>26.414693294999999</v>
      </c>
      <c r="AI94" s="106">
        <v>27.443854192</v>
      </c>
      <c r="AJ94" s="106">
        <v>1.2458465433000001</v>
      </c>
      <c r="AK94" s="106">
        <v>1.1557600161999999</v>
      </c>
      <c r="AL94" s="106">
        <v>1.3429549282</v>
      </c>
      <c r="AM94" s="106">
        <v>0.97404549809999996</v>
      </c>
      <c r="AN94" s="106">
        <v>1.0013395854</v>
      </c>
      <c r="AO94" s="106">
        <v>0.92375674070000002</v>
      </c>
      <c r="AP94" s="106">
        <v>1.0854383206</v>
      </c>
      <c r="AQ94" s="106">
        <v>0.53140772719999996</v>
      </c>
      <c r="AR94" s="106">
        <v>1.0266242119</v>
      </c>
      <c r="AS94" s="106">
        <v>0.94552883769999996</v>
      </c>
      <c r="AT94" s="106">
        <v>1.1146749104</v>
      </c>
      <c r="AU94" s="105">
        <v>1</v>
      </c>
      <c r="AV94" s="105">
        <v>2</v>
      </c>
      <c r="AW94" s="105">
        <v>3</v>
      </c>
      <c r="AX94" s="105" t="s">
        <v>28</v>
      </c>
      <c r="AY94" s="105" t="s">
        <v>28</v>
      </c>
      <c r="AZ94" s="105" t="s">
        <v>28</v>
      </c>
      <c r="BA94" s="105" t="s">
        <v>28</v>
      </c>
      <c r="BB94" s="105" t="s">
        <v>28</v>
      </c>
      <c r="BC94" s="115" t="s">
        <v>233</v>
      </c>
      <c r="BD94" s="116">
        <v>7941</v>
      </c>
      <c r="BE94" s="116">
        <v>9184</v>
      </c>
      <c r="BF94" s="116">
        <v>10518</v>
      </c>
    </row>
    <row r="95" spans="1:93" x14ac:dyDescent="0.3">
      <c r="A95" s="10"/>
      <c r="B95" t="s">
        <v>104</v>
      </c>
      <c r="C95" s="105">
        <v>6544</v>
      </c>
      <c r="D95" s="119">
        <v>29715</v>
      </c>
      <c r="E95" s="114">
        <v>24.342910754999998</v>
      </c>
      <c r="F95" s="106">
        <v>22.499971232</v>
      </c>
      <c r="G95" s="106">
        <v>26.336802741</v>
      </c>
      <c r="H95" s="106">
        <v>6.5925191399999999E-2</v>
      </c>
      <c r="I95" s="108">
        <v>22.022547535000001</v>
      </c>
      <c r="J95" s="106">
        <v>21.495386291999999</v>
      </c>
      <c r="K95" s="106">
        <v>22.562637085999999</v>
      </c>
      <c r="L95" s="106">
        <v>0.92879698249999998</v>
      </c>
      <c r="M95" s="106">
        <v>0.85848013810000001</v>
      </c>
      <c r="N95" s="106">
        <v>1.0048733761999999</v>
      </c>
      <c r="O95" s="119">
        <v>6843</v>
      </c>
      <c r="P95" s="119">
        <v>31954</v>
      </c>
      <c r="Q95" s="114">
        <v>24.294337635000002</v>
      </c>
      <c r="R95" s="106">
        <v>22.477598801999999</v>
      </c>
      <c r="S95" s="106">
        <v>26.257913326000001</v>
      </c>
      <c r="T95" s="106">
        <v>0.1078206622</v>
      </c>
      <c r="U95" s="108">
        <v>21.415159290999998</v>
      </c>
      <c r="V95" s="106">
        <v>20.913728080999999</v>
      </c>
      <c r="W95" s="106">
        <v>21.928612905000001</v>
      </c>
      <c r="X95" s="106">
        <v>0.93822143530000002</v>
      </c>
      <c r="Y95" s="106">
        <v>0.8680609172</v>
      </c>
      <c r="Z95" s="106">
        <v>1.0140526364</v>
      </c>
      <c r="AA95" s="119">
        <v>7526</v>
      </c>
      <c r="AB95" s="119">
        <v>33131</v>
      </c>
      <c r="AC95" s="114">
        <v>25.280889711</v>
      </c>
      <c r="AD95" s="106">
        <v>23.414081076999999</v>
      </c>
      <c r="AE95" s="106">
        <v>27.296539312</v>
      </c>
      <c r="AF95" s="106">
        <v>0.77719820880000001</v>
      </c>
      <c r="AG95" s="108">
        <v>22.715885425</v>
      </c>
      <c r="AH95" s="106">
        <v>22.208428746999999</v>
      </c>
      <c r="AI95" s="106">
        <v>23.234937351999999</v>
      </c>
      <c r="AJ95" s="106">
        <v>0.98898583959999997</v>
      </c>
      <c r="AK95" s="106">
        <v>0.91595647530000002</v>
      </c>
      <c r="AL95" s="106">
        <v>1.0678378474000001</v>
      </c>
      <c r="AM95" s="106">
        <v>0.34936295319999999</v>
      </c>
      <c r="AN95" s="106">
        <v>1.0406083133999999</v>
      </c>
      <c r="AO95" s="106">
        <v>0.95737334060000001</v>
      </c>
      <c r="AP95" s="106">
        <v>1.131079816</v>
      </c>
      <c r="AQ95" s="106">
        <v>0.96286276510000002</v>
      </c>
      <c r="AR95" s="106">
        <v>0.99800462970000003</v>
      </c>
      <c r="AS95" s="106">
        <v>0.91752570899999997</v>
      </c>
      <c r="AT95" s="106">
        <v>1.0855425970000001</v>
      </c>
      <c r="AU95" s="105" t="s">
        <v>28</v>
      </c>
      <c r="AV95" s="105" t="s">
        <v>28</v>
      </c>
      <c r="AW95" s="105" t="s">
        <v>28</v>
      </c>
      <c r="AX95" s="105" t="s">
        <v>28</v>
      </c>
      <c r="AY95" s="105" t="s">
        <v>28</v>
      </c>
      <c r="AZ95" s="105" t="s">
        <v>28</v>
      </c>
      <c r="BA95" s="105" t="s">
        <v>28</v>
      </c>
      <c r="BB95" s="105" t="s">
        <v>28</v>
      </c>
      <c r="BC95" s="115" t="s">
        <v>28</v>
      </c>
      <c r="BD95" s="116">
        <v>6544</v>
      </c>
      <c r="BE95" s="116">
        <v>6843</v>
      </c>
      <c r="BF95" s="116">
        <v>7526</v>
      </c>
    </row>
    <row r="96" spans="1:93" x14ac:dyDescent="0.3">
      <c r="A96" s="10"/>
      <c r="B96" t="s">
        <v>105</v>
      </c>
      <c r="C96" s="105">
        <v>3625</v>
      </c>
      <c r="D96" s="119">
        <v>18252</v>
      </c>
      <c r="E96" s="114">
        <v>25.4606064</v>
      </c>
      <c r="F96" s="106">
        <v>23.444249963000001</v>
      </c>
      <c r="G96" s="106">
        <v>27.650382473000001</v>
      </c>
      <c r="H96" s="106">
        <v>0.49128631659999999</v>
      </c>
      <c r="I96" s="108">
        <v>19.860837169</v>
      </c>
      <c r="J96" s="106">
        <v>19.224712894</v>
      </c>
      <c r="K96" s="106">
        <v>20.518010084</v>
      </c>
      <c r="L96" s="106">
        <v>0.97144234870000001</v>
      </c>
      <c r="M96" s="106">
        <v>0.89450883020000005</v>
      </c>
      <c r="N96" s="106">
        <v>1.0549926451</v>
      </c>
      <c r="O96" s="119">
        <v>3669</v>
      </c>
      <c r="P96" s="119">
        <v>18834</v>
      </c>
      <c r="Q96" s="114">
        <v>25.108661920999999</v>
      </c>
      <c r="R96" s="106">
        <v>23.133614743999999</v>
      </c>
      <c r="S96" s="106">
        <v>27.252330016999998</v>
      </c>
      <c r="T96" s="106">
        <v>0.46122069469999999</v>
      </c>
      <c r="U96" s="108">
        <v>19.480726346000001</v>
      </c>
      <c r="V96" s="106">
        <v>18.860468885</v>
      </c>
      <c r="W96" s="106">
        <v>20.121381991</v>
      </c>
      <c r="X96" s="106">
        <v>0.96966977160000001</v>
      </c>
      <c r="Y96" s="106">
        <v>0.89339555390000003</v>
      </c>
      <c r="Z96" s="106">
        <v>1.0524559495000001</v>
      </c>
      <c r="AA96" s="119">
        <v>3963</v>
      </c>
      <c r="AB96" s="119">
        <v>19165</v>
      </c>
      <c r="AC96" s="114">
        <v>25.271553518000001</v>
      </c>
      <c r="AD96" s="106">
        <v>23.315485583000001</v>
      </c>
      <c r="AE96" s="106">
        <v>27.391727053</v>
      </c>
      <c r="AF96" s="106">
        <v>0.78067953550000002</v>
      </c>
      <c r="AG96" s="108">
        <v>20.678319854000001</v>
      </c>
      <c r="AH96" s="106">
        <v>20.044438227000001</v>
      </c>
      <c r="AI96" s="106">
        <v>21.332247237000001</v>
      </c>
      <c r="AJ96" s="106">
        <v>0.98862060860000001</v>
      </c>
      <c r="AK96" s="106">
        <v>0.91209942960000001</v>
      </c>
      <c r="AL96" s="106">
        <v>1.0715615821</v>
      </c>
      <c r="AM96" s="106">
        <v>0.888868624</v>
      </c>
      <c r="AN96" s="106">
        <v>1.0064874662000001</v>
      </c>
      <c r="AO96" s="106">
        <v>0.91921606239999998</v>
      </c>
      <c r="AP96" s="106">
        <v>1.1020445151</v>
      </c>
      <c r="AQ96" s="106">
        <v>0.76527461799999996</v>
      </c>
      <c r="AR96" s="106">
        <v>0.98617690120000001</v>
      </c>
      <c r="AS96" s="106">
        <v>0.90005724369999995</v>
      </c>
      <c r="AT96" s="106">
        <v>1.0805366961</v>
      </c>
      <c r="AU96" s="105" t="s">
        <v>28</v>
      </c>
      <c r="AV96" s="105" t="s">
        <v>28</v>
      </c>
      <c r="AW96" s="105" t="s">
        <v>28</v>
      </c>
      <c r="AX96" s="105" t="s">
        <v>28</v>
      </c>
      <c r="AY96" s="105" t="s">
        <v>28</v>
      </c>
      <c r="AZ96" s="105" t="s">
        <v>28</v>
      </c>
      <c r="BA96" s="105" t="s">
        <v>28</v>
      </c>
      <c r="BB96" s="105" t="s">
        <v>28</v>
      </c>
      <c r="BC96" s="115" t="s">
        <v>28</v>
      </c>
      <c r="BD96" s="116">
        <v>3625</v>
      </c>
      <c r="BE96" s="116">
        <v>3669</v>
      </c>
      <c r="BF96" s="116">
        <v>3963</v>
      </c>
    </row>
    <row r="97" spans="1:93" x14ac:dyDescent="0.3">
      <c r="A97" s="10"/>
      <c r="B97" t="s">
        <v>106</v>
      </c>
      <c r="C97" s="105">
        <v>1562</v>
      </c>
      <c r="D97" s="119">
        <v>7761</v>
      </c>
      <c r="E97" s="114">
        <v>26.345971015</v>
      </c>
      <c r="F97" s="106">
        <v>23.982323940000001</v>
      </c>
      <c r="G97" s="106">
        <v>28.942574141000001</v>
      </c>
      <c r="H97" s="106">
        <v>0.91349947659999997</v>
      </c>
      <c r="I97" s="108">
        <v>20.126272388</v>
      </c>
      <c r="J97" s="106">
        <v>19.152523983999998</v>
      </c>
      <c r="K97" s="106">
        <v>21.149527892999998</v>
      </c>
      <c r="L97" s="106">
        <v>1.0052231891000001</v>
      </c>
      <c r="M97" s="106">
        <v>0.91503889299999996</v>
      </c>
      <c r="N97" s="106">
        <v>1.1042958584</v>
      </c>
      <c r="O97" s="119">
        <v>1779</v>
      </c>
      <c r="P97" s="119">
        <v>7918</v>
      </c>
      <c r="Q97" s="114">
        <v>26.442566577000001</v>
      </c>
      <c r="R97" s="106">
        <v>24.112759888999999</v>
      </c>
      <c r="S97" s="106">
        <v>28.997482260999998</v>
      </c>
      <c r="T97" s="106">
        <v>0.65599359189999995</v>
      </c>
      <c r="U97" s="108">
        <v>22.467794898000001</v>
      </c>
      <c r="V97" s="106">
        <v>21.447632994999999</v>
      </c>
      <c r="W97" s="106">
        <v>23.536481049999999</v>
      </c>
      <c r="X97" s="106">
        <v>1.0211837481999999</v>
      </c>
      <c r="Y97" s="106">
        <v>0.93120909620000003</v>
      </c>
      <c r="Z97" s="106">
        <v>1.1198518698</v>
      </c>
      <c r="AA97" s="119">
        <v>2019</v>
      </c>
      <c r="AB97" s="119">
        <v>8542</v>
      </c>
      <c r="AC97" s="114">
        <v>25.649676792000001</v>
      </c>
      <c r="AD97" s="106">
        <v>23.443829225999998</v>
      </c>
      <c r="AE97" s="106">
        <v>28.063074218000001</v>
      </c>
      <c r="AF97" s="106">
        <v>0.94080568239999995</v>
      </c>
      <c r="AG97" s="108">
        <v>23.636150784000002</v>
      </c>
      <c r="AH97" s="106">
        <v>22.627317796</v>
      </c>
      <c r="AI97" s="106">
        <v>24.689962325</v>
      </c>
      <c r="AJ97" s="106">
        <v>1.0034127527000001</v>
      </c>
      <c r="AK97" s="106">
        <v>0.91712021980000002</v>
      </c>
      <c r="AL97" s="106">
        <v>1.0978246151</v>
      </c>
      <c r="AM97" s="106">
        <v>0.57984990739999998</v>
      </c>
      <c r="AN97" s="106">
        <v>0.9700146435</v>
      </c>
      <c r="AO97" s="106">
        <v>0.87090046170000002</v>
      </c>
      <c r="AP97" s="106">
        <v>1.0804086690000001</v>
      </c>
      <c r="AQ97" s="106">
        <v>0.94816222510000003</v>
      </c>
      <c r="AR97" s="106">
        <v>1.0036664262999999</v>
      </c>
      <c r="AS97" s="106">
        <v>0.89882419179999995</v>
      </c>
      <c r="AT97" s="106">
        <v>1.1207378535000001</v>
      </c>
      <c r="AU97" s="105" t="s">
        <v>28</v>
      </c>
      <c r="AV97" s="105" t="s">
        <v>28</v>
      </c>
      <c r="AW97" s="105" t="s">
        <v>28</v>
      </c>
      <c r="AX97" s="105" t="s">
        <v>28</v>
      </c>
      <c r="AY97" s="105" t="s">
        <v>28</v>
      </c>
      <c r="AZ97" s="105" t="s">
        <v>28</v>
      </c>
      <c r="BA97" s="105" t="s">
        <v>28</v>
      </c>
      <c r="BB97" s="105" t="s">
        <v>28</v>
      </c>
      <c r="BC97" s="115" t="s">
        <v>28</v>
      </c>
      <c r="BD97" s="116">
        <v>1562</v>
      </c>
      <c r="BE97" s="116">
        <v>1779</v>
      </c>
      <c r="BF97" s="116">
        <v>2019</v>
      </c>
    </row>
    <row r="98" spans="1:93" x14ac:dyDescent="0.3">
      <c r="A98" s="10"/>
      <c r="B98" t="s">
        <v>107</v>
      </c>
      <c r="C98" s="105">
        <v>5200</v>
      </c>
      <c r="D98" s="119">
        <v>23077</v>
      </c>
      <c r="E98" s="114">
        <v>28.793160488000002</v>
      </c>
      <c r="F98" s="106">
        <v>26.580869104000001</v>
      </c>
      <c r="G98" s="106">
        <v>31.189578024999999</v>
      </c>
      <c r="H98" s="106">
        <v>2.1149954299999999E-2</v>
      </c>
      <c r="I98" s="108">
        <v>22.533258222000001</v>
      </c>
      <c r="J98" s="106">
        <v>21.929056777</v>
      </c>
      <c r="K98" s="106">
        <v>23.154106959</v>
      </c>
      <c r="L98" s="106">
        <v>1.0985950221</v>
      </c>
      <c r="M98" s="106">
        <v>1.0141856602999999</v>
      </c>
      <c r="N98" s="106">
        <v>1.190029666</v>
      </c>
      <c r="O98" s="119">
        <v>6093</v>
      </c>
      <c r="P98" s="119">
        <v>25444</v>
      </c>
      <c r="Q98" s="114">
        <v>29.706293256999999</v>
      </c>
      <c r="R98" s="106">
        <v>27.459963937000001</v>
      </c>
      <c r="S98" s="106">
        <v>32.136380844000001</v>
      </c>
      <c r="T98" s="106">
        <v>6.1806860000000003E-4</v>
      </c>
      <c r="U98" s="108">
        <v>23.946706493000001</v>
      </c>
      <c r="V98" s="106">
        <v>23.352910431000002</v>
      </c>
      <c r="W98" s="106">
        <v>24.555601048</v>
      </c>
      <c r="X98" s="106">
        <v>1.1472253953</v>
      </c>
      <c r="Y98" s="106">
        <v>1.0604745502999999</v>
      </c>
      <c r="Z98" s="106">
        <v>1.2410727887999999</v>
      </c>
      <c r="AA98" s="119">
        <v>6893</v>
      </c>
      <c r="AB98" s="119">
        <v>27755</v>
      </c>
      <c r="AC98" s="114">
        <v>29.651264606000002</v>
      </c>
      <c r="AD98" s="106">
        <v>27.453186421000002</v>
      </c>
      <c r="AE98" s="106">
        <v>32.025335026999997</v>
      </c>
      <c r="AF98" s="106">
        <v>1.5950130000000001E-4</v>
      </c>
      <c r="AG98" s="108">
        <v>24.835164835</v>
      </c>
      <c r="AH98" s="106">
        <v>24.255743008</v>
      </c>
      <c r="AI98" s="106">
        <v>25.428427906</v>
      </c>
      <c r="AJ98" s="106">
        <v>1.1599544619</v>
      </c>
      <c r="AK98" s="106">
        <v>1.0739658664</v>
      </c>
      <c r="AL98" s="106">
        <v>1.2528278557999999</v>
      </c>
      <c r="AM98" s="106">
        <v>0.96569484429999997</v>
      </c>
      <c r="AN98" s="106">
        <v>0.99814757600000004</v>
      </c>
      <c r="AO98" s="106">
        <v>0.91727269639999998</v>
      </c>
      <c r="AP98" s="106">
        <v>1.0861531007</v>
      </c>
      <c r="AQ98" s="106">
        <v>0.47700203419999998</v>
      </c>
      <c r="AR98" s="106">
        <v>1.0317135303</v>
      </c>
      <c r="AS98" s="106">
        <v>0.94664817909999999</v>
      </c>
      <c r="AT98" s="106">
        <v>1.1244228133</v>
      </c>
      <c r="AU98" s="105" t="s">
        <v>28</v>
      </c>
      <c r="AV98" s="105">
        <v>2</v>
      </c>
      <c r="AW98" s="105">
        <v>3</v>
      </c>
      <c r="AX98" s="105" t="s">
        <v>28</v>
      </c>
      <c r="AY98" s="105" t="s">
        <v>28</v>
      </c>
      <c r="AZ98" s="105" t="s">
        <v>28</v>
      </c>
      <c r="BA98" s="105" t="s">
        <v>28</v>
      </c>
      <c r="BB98" s="105" t="s">
        <v>28</v>
      </c>
      <c r="BC98" s="115" t="s">
        <v>234</v>
      </c>
      <c r="BD98" s="116">
        <v>5200</v>
      </c>
      <c r="BE98" s="116">
        <v>6093</v>
      </c>
      <c r="BF98" s="116">
        <v>6893</v>
      </c>
    </row>
    <row r="99" spans="1:93" x14ac:dyDescent="0.3">
      <c r="A99" s="10"/>
      <c r="B99" t="s">
        <v>108</v>
      </c>
      <c r="C99" s="105">
        <v>9246</v>
      </c>
      <c r="D99" s="119">
        <v>32130</v>
      </c>
      <c r="E99" s="114">
        <v>27.74566312</v>
      </c>
      <c r="F99" s="106">
        <v>25.661742267000001</v>
      </c>
      <c r="G99" s="106">
        <v>29.998813562999999</v>
      </c>
      <c r="H99" s="106">
        <v>0.1526633523</v>
      </c>
      <c r="I99" s="108">
        <v>28.776844070999999</v>
      </c>
      <c r="J99" s="106">
        <v>28.196219133</v>
      </c>
      <c r="K99" s="106">
        <v>29.369425411000002</v>
      </c>
      <c r="L99" s="106">
        <v>1.0586280517</v>
      </c>
      <c r="M99" s="106">
        <v>0.97911663169999996</v>
      </c>
      <c r="N99" s="106">
        <v>1.1445963795</v>
      </c>
      <c r="O99" s="119">
        <v>9585</v>
      </c>
      <c r="P99" s="119">
        <v>33136</v>
      </c>
      <c r="Q99" s="114">
        <v>28.013187511000002</v>
      </c>
      <c r="R99" s="106">
        <v>25.933308310000001</v>
      </c>
      <c r="S99" s="106">
        <v>30.259875259000001</v>
      </c>
      <c r="T99" s="106">
        <v>4.5665918200000002E-2</v>
      </c>
      <c r="U99" s="108">
        <v>28.926243361000001</v>
      </c>
      <c r="V99" s="106">
        <v>28.352914039000002</v>
      </c>
      <c r="W99" s="106">
        <v>29.511166075999999</v>
      </c>
      <c r="X99" s="106">
        <v>1.0818394552999999</v>
      </c>
      <c r="Y99" s="106">
        <v>1.0015167364999999</v>
      </c>
      <c r="Z99" s="106">
        <v>1.1686041424</v>
      </c>
      <c r="AA99" s="119">
        <v>10191</v>
      </c>
      <c r="AB99" s="119">
        <v>34275</v>
      </c>
      <c r="AC99" s="114">
        <v>28.717922443999999</v>
      </c>
      <c r="AD99" s="106">
        <v>26.618920215999999</v>
      </c>
      <c r="AE99" s="106">
        <v>30.982438911999999</v>
      </c>
      <c r="AF99" s="106">
        <v>2.6491775000000001E-3</v>
      </c>
      <c r="AG99" s="108">
        <v>29.733041575000001</v>
      </c>
      <c r="AH99" s="106">
        <v>29.161339309999999</v>
      </c>
      <c r="AI99" s="106">
        <v>30.315951950999999</v>
      </c>
      <c r="AJ99" s="106">
        <v>1.1234422112</v>
      </c>
      <c r="AK99" s="106">
        <v>1.0413294571</v>
      </c>
      <c r="AL99" s="106">
        <v>1.2120298655999999</v>
      </c>
      <c r="AM99" s="106">
        <v>0.55298188709999996</v>
      </c>
      <c r="AN99" s="106">
        <v>1.0251572561</v>
      </c>
      <c r="AO99" s="106">
        <v>0.94437399450000004</v>
      </c>
      <c r="AP99" s="106">
        <v>1.1128508471</v>
      </c>
      <c r="AQ99" s="106">
        <v>0.82060168330000005</v>
      </c>
      <c r="AR99" s="106">
        <v>1.0096420255</v>
      </c>
      <c r="AS99" s="106">
        <v>0.92928465719999997</v>
      </c>
      <c r="AT99" s="106">
        <v>1.0969480789999999</v>
      </c>
      <c r="AU99" s="105" t="s">
        <v>28</v>
      </c>
      <c r="AV99" s="105" t="s">
        <v>28</v>
      </c>
      <c r="AW99" s="105">
        <v>3</v>
      </c>
      <c r="AX99" s="105" t="s">
        <v>28</v>
      </c>
      <c r="AY99" s="105" t="s">
        <v>28</v>
      </c>
      <c r="AZ99" s="105" t="s">
        <v>28</v>
      </c>
      <c r="BA99" s="105" t="s">
        <v>28</v>
      </c>
      <c r="BB99" s="105" t="s">
        <v>28</v>
      </c>
      <c r="BC99" s="115">
        <v>-3</v>
      </c>
      <c r="BD99" s="116">
        <v>9246</v>
      </c>
      <c r="BE99" s="116">
        <v>9585</v>
      </c>
      <c r="BF99" s="116">
        <v>10191</v>
      </c>
    </row>
    <row r="100" spans="1:93" x14ac:dyDescent="0.3">
      <c r="A100" s="10"/>
      <c r="B100" t="s">
        <v>109</v>
      </c>
      <c r="C100" s="105">
        <v>2730</v>
      </c>
      <c r="D100" s="119">
        <v>13996</v>
      </c>
      <c r="E100" s="114">
        <v>30.730481425000001</v>
      </c>
      <c r="F100" s="106">
        <v>28.234027778000002</v>
      </c>
      <c r="G100" s="106">
        <v>33.447671583999998</v>
      </c>
      <c r="H100" s="106">
        <v>2.3182380000000001E-4</v>
      </c>
      <c r="I100" s="108">
        <v>19.505573021</v>
      </c>
      <c r="J100" s="106">
        <v>18.787439200000001</v>
      </c>
      <c r="K100" s="106">
        <v>20.251156894000001</v>
      </c>
      <c r="L100" s="106">
        <v>1.1725129631</v>
      </c>
      <c r="M100" s="106">
        <v>1.0772614692</v>
      </c>
      <c r="N100" s="106">
        <v>1.2761865970999999</v>
      </c>
      <c r="O100" s="119">
        <v>3048</v>
      </c>
      <c r="P100" s="119">
        <v>14534</v>
      </c>
      <c r="Q100" s="114">
        <v>32.211833626999997</v>
      </c>
      <c r="R100" s="106">
        <v>29.638019145000001</v>
      </c>
      <c r="S100" s="106">
        <v>35.009162406000002</v>
      </c>
      <c r="T100" s="106">
        <v>2.7714266000000002E-7</v>
      </c>
      <c r="U100" s="108">
        <v>20.971515067999999</v>
      </c>
      <c r="V100" s="106">
        <v>20.240065685000001</v>
      </c>
      <c r="W100" s="106">
        <v>21.729398070999999</v>
      </c>
      <c r="X100" s="106">
        <v>1.2439866949</v>
      </c>
      <c r="Y100" s="106">
        <v>1.1445887217999999</v>
      </c>
      <c r="Z100" s="106">
        <v>1.3520165519</v>
      </c>
      <c r="AA100" s="119">
        <v>3279</v>
      </c>
      <c r="AB100" s="119">
        <v>14713</v>
      </c>
      <c r="AC100" s="114">
        <v>33.064241283000001</v>
      </c>
      <c r="AD100" s="106">
        <v>30.441064646000001</v>
      </c>
      <c r="AE100" s="106">
        <v>35.913463092000001</v>
      </c>
      <c r="AF100" s="106">
        <v>1.0503697999999999E-9</v>
      </c>
      <c r="AG100" s="108">
        <v>22.286413375999999</v>
      </c>
      <c r="AH100" s="106">
        <v>21.536508256000001</v>
      </c>
      <c r="AI100" s="106">
        <v>23.062430328000001</v>
      </c>
      <c r="AJ100" s="106">
        <v>1.2934697631000001</v>
      </c>
      <c r="AK100" s="106">
        <v>1.1908513593000001</v>
      </c>
      <c r="AL100" s="106">
        <v>1.4049310310000001</v>
      </c>
      <c r="AM100" s="106">
        <v>0.58508486230000001</v>
      </c>
      <c r="AN100" s="106">
        <v>1.0264625623999999</v>
      </c>
      <c r="AO100" s="106">
        <v>0.93459389049999997</v>
      </c>
      <c r="AP100" s="106">
        <v>1.1273617372</v>
      </c>
      <c r="AQ100" s="106">
        <v>0.32920651579999999</v>
      </c>
      <c r="AR100" s="106">
        <v>1.0482046533</v>
      </c>
      <c r="AS100" s="106">
        <v>0.95361927219999998</v>
      </c>
      <c r="AT100" s="106">
        <v>1.1521715502000001</v>
      </c>
      <c r="AU100" s="105">
        <v>1</v>
      </c>
      <c r="AV100" s="105">
        <v>2</v>
      </c>
      <c r="AW100" s="105">
        <v>3</v>
      </c>
      <c r="AX100" s="105" t="s">
        <v>28</v>
      </c>
      <c r="AY100" s="105" t="s">
        <v>28</v>
      </c>
      <c r="AZ100" s="105" t="s">
        <v>28</v>
      </c>
      <c r="BA100" s="105" t="s">
        <v>28</v>
      </c>
      <c r="BB100" s="105" t="s">
        <v>28</v>
      </c>
      <c r="BC100" s="115" t="s">
        <v>233</v>
      </c>
      <c r="BD100" s="116">
        <v>2730</v>
      </c>
      <c r="BE100" s="116">
        <v>3048</v>
      </c>
      <c r="BF100" s="116">
        <v>3279</v>
      </c>
    </row>
    <row r="101" spans="1:93" x14ac:dyDescent="0.3">
      <c r="A101" s="10"/>
      <c r="B101" t="s">
        <v>152</v>
      </c>
      <c r="C101" s="105">
        <v>3244</v>
      </c>
      <c r="D101" s="119">
        <v>14772</v>
      </c>
      <c r="E101" s="114">
        <v>32.367815436999997</v>
      </c>
      <c r="F101" s="106">
        <v>29.791858130000001</v>
      </c>
      <c r="G101" s="106">
        <v>35.166503263999999</v>
      </c>
      <c r="H101" s="106">
        <v>6.0948096999999995E-7</v>
      </c>
      <c r="I101" s="108">
        <v>21.960465746000001</v>
      </c>
      <c r="J101" s="106">
        <v>21.217620735000001</v>
      </c>
      <c r="K101" s="106">
        <v>22.729318324000001</v>
      </c>
      <c r="L101" s="106">
        <v>1.2349849864</v>
      </c>
      <c r="M101" s="106">
        <v>1.1367000526</v>
      </c>
      <c r="N101" s="106">
        <v>1.3417681413</v>
      </c>
      <c r="O101" s="119">
        <v>3846</v>
      </c>
      <c r="P101" s="119">
        <v>16139</v>
      </c>
      <c r="Q101" s="114">
        <v>32.428300137999997</v>
      </c>
      <c r="R101" s="106">
        <v>29.924451020999999</v>
      </c>
      <c r="S101" s="106">
        <v>35.141652192999999</v>
      </c>
      <c r="T101" s="106">
        <v>4.0543914999999998E-8</v>
      </c>
      <c r="U101" s="108">
        <v>23.830472768</v>
      </c>
      <c r="V101" s="106">
        <v>23.089108859</v>
      </c>
      <c r="W101" s="106">
        <v>24.595640993</v>
      </c>
      <c r="X101" s="106">
        <v>1.2523464009</v>
      </c>
      <c r="Y101" s="106">
        <v>1.1556504157</v>
      </c>
      <c r="Z101" s="106">
        <v>1.3571331662999999</v>
      </c>
      <c r="AA101" s="119">
        <v>4498</v>
      </c>
      <c r="AB101" s="119">
        <v>17191</v>
      </c>
      <c r="AC101" s="114">
        <v>33.161292684000003</v>
      </c>
      <c r="AD101" s="106">
        <v>30.671239129</v>
      </c>
      <c r="AE101" s="106">
        <v>35.853501967</v>
      </c>
      <c r="AF101" s="106">
        <v>6.3662759999999994E-11</v>
      </c>
      <c r="AG101" s="108">
        <v>26.164853702999999</v>
      </c>
      <c r="AH101" s="106">
        <v>25.411279126</v>
      </c>
      <c r="AI101" s="106">
        <v>26.940775625000001</v>
      </c>
      <c r="AJ101" s="106">
        <v>1.2972664039999999</v>
      </c>
      <c r="AK101" s="106">
        <v>1.1998557617000001</v>
      </c>
      <c r="AL101" s="106">
        <v>1.4025853579000001</v>
      </c>
      <c r="AM101" s="106">
        <v>0.61466889280000003</v>
      </c>
      <c r="AN101" s="106">
        <v>1.0226034834</v>
      </c>
      <c r="AO101" s="106">
        <v>0.93737635880000003</v>
      </c>
      <c r="AP101" s="106">
        <v>1.1155795369999999</v>
      </c>
      <c r="AQ101" s="106">
        <v>0.96769349569999996</v>
      </c>
      <c r="AR101" s="106">
        <v>1.001868668</v>
      </c>
      <c r="AS101" s="106">
        <v>0.91532279110000003</v>
      </c>
      <c r="AT101" s="106">
        <v>1.0965976568</v>
      </c>
      <c r="AU101" s="105">
        <v>1</v>
      </c>
      <c r="AV101" s="105">
        <v>2</v>
      </c>
      <c r="AW101" s="105">
        <v>3</v>
      </c>
      <c r="AX101" s="105" t="s">
        <v>28</v>
      </c>
      <c r="AY101" s="105" t="s">
        <v>28</v>
      </c>
      <c r="AZ101" s="105" t="s">
        <v>28</v>
      </c>
      <c r="BA101" s="105" t="s">
        <v>28</v>
      </c>
      <c r="BB101" s="105" t="s">
        <v>28</v>
      </c>
      <c r="BC101" s="115" t="s">
        <v>233</v>
      </c>
      <c r="BD101" s="116">
        <v>3244</v>
      </c>
      <c r="BE101" s="116">
        <v>3846</v>
      </c>
      <c r="BF101" s="116">
        <v>4498</v>
      </c>
    </row>
    <row r="102" spans="1:93" x14ac:dyDescent="0.3">
      <c r="A102" s="10"/>
      <c r="B102" t="s">
        <v>153</v>
      </c>
      <c r="C102" s="105">
        <v>2717</v>
      </c>
      <c r="D102" s="119">
        <v>11194</v>
      </c>
      <c r="E102" s="114">
        <v>35.260210057000002</v>
      </c>
      <c r="F102" s="106">
        <v>32.411278304</v>
      </c>
      <c r="G102" s="106">
        <v>38.359561186999997</v>
      </c>
      <c r="H102" s="106">
        <v>5.1543040000000002E-12</v>
      </c>
      <c r="I102" s="108">
        <v>24.271931391999999</v>
      </c>
      <c r="J102" s="106">
        <v>23.376219859999999</v>
      </c>
      <c r="K102" s="106">
        <v>25.201964091000001</v>
      </c>
      <c r="L102" s="106">
        <v>1.3453434979000001</v>
      </c>
      <c r="M102" s="106">
        <v>1.2366432999999999</v>
      </c>
      <c r="N102" s="106">
        <v>1.4635983774000001</v>
      </c>
      <c r="O102" s="119">
        <v>2990</v>
      </c>
      <c r="P102" s="119">
        <v>12134</v>
      </c>
      <c r="Q102" s="114">
        <v>36.146086296</v>
      </c>
      <c r="R102" s="106">
        <v>33.279521948000003</v>
      </c>
      <c r="S102" s="106">
        <v>39.259564984000001</v>
      </c>
      <c r="T102" s="106">
        <v>2.5285280000000001E-15</v>
      </c>
      <c r="U102" s="108">
        <v>24.641503214</v>
      </c>
      <c r="V102" s="106">
        <v>23.773903124</v>
      </c>
      <c r="W102" s="106">
        <v>25.540765328999999</v>
      </c>
      <c r="X102" s="106">
        <v>1.3959233412000001</v>
      </c>
      <c r="Y102" s="106">
        <v>1.2852196803</v>
      </c>
      <c r="Z102" s="106">
        <v>1.5161625709</v>
      </c>
      <c r="AA102" s="119">
        <v>3452</v>
      </c>
      <c r="AB102" s="119">
        <v>12605</v>
      </c>
      <c r="AC102" s="114">
        <v>37.971785640999997</v>
      </c>
      <c r="AD102" s="106">
        <v>35.028968008</v>
      </c>
      <c r="AE102" s="106">
        <v>41.161832242000003</v>
      </c>
      <c r="AF102" s="106">
        <v>6.9337280000000004E-22</v>
      </c>
      <c r="AG102" s="108">
        <v>27.385957952999998</v>
      </c>
      <c r="AH102" s="106">
        <v>26.487460269</v>
      </c>
      <c r="AI102" s="106">
        <v>28.314934138999998</v>
      </c>
      <c r="AJ102" s="106">
        <v>1.4854524003</v>
      </c>
      <c r="AK102" s="106">
        <v>1.3703296731000001</v>
      </c>
      <c r="AL102" s="106">
        <v>1.6102466995</v>
      </c>
      <c r="AM102" s="106">
        <v>0.29080388639999999</v>
      </c>
      <c r="AN102" s="106">
        <v>1.0505089079000001</v>
      </c>
      <c r="AO102" s="106">
        <v>0.95872661179999996</v>
      </c>
      <c r="AP102" s="106">
        <v>1.1510778484999999</v>
      </c>
      <c r="AQ102" s="106">
        <v>0.60322256370000005</v>
      </c>
      <c r="AR102" s="106">
        <v>1.0251239638</v>
      </c>
      <c r="AS102" s="106">
        <v>0.93355653260000004</v>
      </c>
      <c r="AT102" s="106">
        <v>1.1256727412</v>
      </c>
      <c r="AU102" s="105">
        <v>1</v>
      </c>
      <c r="AV102" s="105">
        <v>2</v>
      </c>
      <c r="AW102" s="105">
        <v>3</v>
      </c>
      <c r="AX102" s="105" t="s">
        <v>28</v>
      </c>
      <c r="AY102" s="105" t="s">
        <v>28</v>
      </c>
      <c r="AZ102" s="105" t="s">
        <v>28</v>
      </c>
      <c r="BA102" s="105" t="s">
        <v>28</v>
      </c>
      <c r="BB102" s="105" t="s">
        <v>28</v>
      </c>
      <c r="BC102" s="115" t="s">
        <v>233</v>
      </c>
      <c r="BD102" s="116">
        <v>2717</v>
      </c>
      <c r="BE102" s="116">
        <v>2990</v>
      </c>
      <c r="BF102" s="116">
        <v>3452</v>
      </c>
    </row>
    <row r="103" spans="1:93" x14ac:dyDescent="0.3">
      <c r="A103" s="10"/>
      <c r="B103" t="s">
        <v>110</v>
      </c>
      <c r="C103" s="105">
        <v>7204</v>
      </c>
      <c r="D103" s="119">
        <v>26205</v>
      </c>
      <c r="E103" s="114">
        <v>28.321495062</v>
      </c>
      <c r="F103" s="106">
        <v>26.172923156</v>
      </c>
      <c r="G103" s="106">
        <v>30.646446244</v>
      </c>
      <c r="H103" s="106">
        <v>5.4145278400000003E-2</v>
      </c>
      <c r="I103" s="108">
        <v>27.490936844</v>
      </c>
      <c r="J103" s="106">
        <v>26.863390119000002</v>
      </c>
      <c r="K103" s="106">
        <v>28.133143480000001</v>
      </c>
      <c r="L103" s="106">
        <v>1.0805987590999999</v>
      </c>
      <c r="M103" s="106">
        <v>0.99862059619999999</v>
      </c>
      <c r="N103" s="106">
        <v>1.1693066242000001</v>
      </c>
      <c r="O103" s="119">
        <v>7519</v>
      </c>
      <c r="P103" s="119">
        <v>26788</v>
      </c>
      <c r="Q103" s="114">
        <v>28.228988775000001</v>
      </c>
      <c r="R103" s="106">
        <v>26.106985141999999</v>
      </c>
      <c r="S103" s="106">
        <v>30.523471129000001</v>
      </c>
      <c r="T103" s="106">
        <v>3.0358416400000001E-2</v>
      </c>
      <c r="U103" s="108">
        <v>28.068538150999998</v>
      </c>
      <c r="V103" s="106">
        <v>27.441218507999999</v>
      </c>
      <c r="W103" s="106">
        <v>28.710198628000001</v>
      </c>
      <c r="X103" s="106">
        <v>1.0901734702000001</v>
      </c>
      <c r="Y103" s="106">
        <v>1.0082239506999999</v>
      </c>
      <c r="Z103" s="106">
        <v>1.1787839340999999</v>
      </c>
      <c r="AA103" s="119">
        <v>8132</v>
      </c>
      <c r="AB103" s="119">
        <v>26713</v>
      </c>
      <c r="AC103" s="114">
        <v>30.587739654</v>
      </c>
      <c r="AD103" s="106">
        <v>28.314983530999999</v>
      </c>
      <c r="AE103" s="106">
        <v>33.042922879000002</v>
      </c>
      <c r="AF103" s="106">
        <v>5.2121884000000001E-6</v>
      </c>
      <c r="AG103" s="108">
        <v>30.442106839000001</v>
      </c>
      <c r="AH103" s="106">
        <v>29.787601678000001</v>
      </c>
      <c r="AI103" s="106">
        <v>31.110993052000001</v>
      </c>
      <c r="AJ103" s="106">
        <v>1.1965892707000001</v>
      </c>
      <c r="AK103" s="106">
        <v>1.1076792819000001</v>
      </c>
      <c r="AL103" s="106">
        <v>1.2926357893</v>
      </c>
      <c r="AM103" s="106">
        <v>6.1812561000000002E-2</v>
      </c>
      <c r="AN103" s="106">
        <v>1.0835577533</v>
      </c>
      <c r="AO103" s="106">
        <v>0.99604073289999995</v>
      </c>
      <c r="AP103" s="106">
        <v>1.1787644479999999</v>
      </c>
      <c r="AQ103" s="106">
        <v>0.93960006360000004</v>
      </c>
      <c r="AR103" s="106">
        <v>0.99673370750000001</v>
      </c>
      <c r="AS103" s="106">
        <v>0.91585502289999998</v>
      </c>
      <c r="AT103" s="106">
        <v>1.0847547470000001</v>
      </c>
      <c r="AU103" s="105" t="s">
        <v>28</v>
      </c>
      <c r="AV103" s="105" t="s">
        <v>28</v>
      </c>
      <c r="AW103" s="105">
        <v>3</v>
      </c>
      <c r="AX103" s="105" t="s">
        <v>28</v>
      </c>
      <c r="AY103" s="105" t="s">
        <v>28</v>
      </c>
      <c r="AZ103" s="105" t="s">
        <v>28</v>
      </c>
      <c r="BA103" s="105" t="s">
        <v>28</v>
      </c>
      <c r="BB103" s="105" t="s">
        <v>28</v>
      </c>
      <c r="BC103" s="115">
        <v>-3</v>
      </c>
      <c r="BD103" s="116">
        <v>7204</v>
      </c>
      <c r="BE103" s="116">
        <v>7519</v>
      </c>
      <c r="BF103" s="116">
        <v>8132</v>
      </c>
    </row>
    <row r="104" spans="1:93" x14ac:dyDescent="0.3">
      <c r="A104" s="10"/>
      <c r="B104" t="s">
        <v>111</v>
      </c>
      <c r="C104" s="105">
        <v>5489</v>
      </c>
      <c r="D104" s="119">
        <v>22156</v>
      </c>
      <c r="E104" s="114">
        <v>27.363650471</v>
      </c>
      <c r="F104" s="106">
        <v>25.261404089999999</v>
      </c>
      <c r="G104" s="106">
        <v>29.640845157000001</v>
      </c>
      <c r="H104" s="106">
        <v>0.29051569310000003</v>
      </c>
      <c r="I104" s="108">
        <v>24.774327496000002</v>
      </c>
      <c r="J104" s="106">
        <v>24.127525328000001</v>
      </c>
      <c r="K104" s="106">
        <v>25.438468908000001</v>
      </c>
      <c r="L104" s="106">
        <v>1.0440524654000001</v>
      </c>
      <c r="M104" s="106">
        <v>0.96384183999999995</v>
      </c>
      <c r="N104" s="106">
        <v>1.1309381945999999</v>
      </c>
      <c r="O104" s="119">
        <v>5709</v>
      </c>
      <c r="P104" s="119">
        <v>23150</v>
      </c>
      <c r="Q104" s="114">
        <v>27.959210666000001</v>
      </c>
      <c r="R104" s="106">
        <v>25.831893402999999</v>
      </c>
      <c r="S104" s="106">
        <v>30.261717516000001</v>
      </c>
      <c r="T104" s="106">
        <v>5.7373142299999999E-2</v>
      </c>
      <c r="U104" s="108">
        <v>24.660907127000002</v>
      </c>
      <c r="V104" s="106">
        <v>24.029431607999999</v>
      </c>
      <c r="W104" s="106">
        <v>25.308977350999999</v>
      </c>
      <c r="X104" s="106">
        <v>1.079754927</v>
      </c>
      <c r="Y104" s="106">
        <v>0.99760020090000001</v>
      </c>
      <c r="Z104" s="106">
        <v>1.1686752884</v>
      </c>
      <c r="AA104" s="119">
        <v>6470</v>
      </c>
      <c r="AB104" s="119">
        <v>26526</v>
      </c>
      <c r="AC104" s="114">
        <v>28.966039722000001</v>
      </c>
      <c r="AD104" s="106">
        <v>26.808063570000002</v>
      </c>
      <c r="AE104" s="106">
        <v>31.297727081000001</v>
      </c>
      <c r="AF104" s="106">
        <v>1.5537940000000001E-3</v>
      </c>
      <c r="AG104" s="108">
        <v>24.391163386999999</v>
      </c>
      <c r="AH104" s="106">
        <v>23.804014749</v>
      </c>
      <c r="AI104" s="106">
        <v>24.992794604</v>
      </c>
      <c r="AJ104" s="106">
        <v>1.133148534</v>
      </c>
      <c r="AK104" s="106">
        <v>1.0487287259</v>
      </c>
      <c r="AL104" s="106">
        <v>1.2243639068000001</v>
      </c>
      <c r="AM104" s="106">
        <v>0.4164561041</v>
      </c>
      <c r="AN104" s="106">
        <v>1.0360106394999999</v>
      </c>
      <c r="AO104" s="106">
        <v>0.95127383750000005</v>
      </c>
      <c r="AP104" s="106">
        <v>1.1282955578</v>
      </c>
      <c r="AQ104" s="106">
        <v>0.62566844529999999</v>
      </c>
      <c r="AR104" s="106">
        <v>1.0217646470999999</v>
      </c>
      <c r="AS104" s="106">
        <v>0.9370912669</v>
      </c>
      <c r="AT104" s="106">
        <v>1.1140889163000001</v>
      </c>
      <c r="AU104" s="105" t="s">
        <v>28</v>
      </c>
      <c r="AV104" s="105" t="s">
        <v>28</v>
      </c>
      <c r="AW104" s="105">
        <v>3</v>
      </c>
      <c r="AX104" s="105" t="s">
        <v>28</v>
      </c>
      <c r="AY104" s="105" t="s">
        <v>28</v>
      </c>
      <c r="AZ104" s="105" t="s">
        <v>28</v>
      </c>
      <c r="BA104" s="105" t="s">
        <v>28</v>
      </c>
      <c r="BB104" s="105" t="s">
        <v>28</v>
      </c>
      <c r="BC104" s="115">
        <v>-3</v>
      </c>
      <c r="BD104" s="116">
        <v>5489</v>
      </c>
      <c r="BE104" s="116">
        <v>5709</v>
      </c>
      <c r="BF104" s="116">
        <v>6470</v>
      </c>
    </row>
    <row r="105" spans="1:93" x14ac:dyDescent="0.3">
      <c r="A105" s="10"/>
      <c r="B105" s="3" t="s">
        <v>167</v>
      </c>
      <c r="C105" s="111">
        <v>202</v>
      </c>
      <c r="D105" s="118">
        <v>732</v>
      </c>
      <c r="E105" s="107">
        <v>47.656795189</v>
      </c>
      <c r="F105" s="112">
        <v>40.492552025000002</v>
      </c>
      <c r="G105" s="112">
        <v>56.088589483</v>
      </c>
      <c r="H105" s="112">
        <v>6.3071990000000001E-13</v>
      </c>
      <c r="I105" s="113">
        <v>27.595628415</v>
      </c>
      <c r="J105" s="112">
        <v>24.040857642999999</v>
      </c>
      <c r="K105" s="112">
        <v>31.676020836999999</v>
      </c>
      <c r="L105" s="112">
        <v>1.8183317523</v>
      </c>
      <c r="M105" s="112">
        <v>1.5449820488999999</v>
      </c>
      <c r="N105" s="112">
        <v>2.1400445161000001</v>
      </c>
      <c r="O105" s="118">
        <v>178</v>
      </c>
      <c r="P105" s="118">
        <v>717</v>
      </c>
      <c r="Q105" s="107">
        <v>40.976142412000002</v>
      </c>
      <c r="R105" s="112">
        <v>34.555020761000002</v>
      </c>
      <c r="S105" s="112">
        <v>48.590456901000003</v>
      </c>
      <c r="T105" s="112">
        <v>1.3055155E-7</v>
      </c>
      <c r="U105" s="113">
        <v>24.825662482999999</v>
      </c>
      <c r="V105" s="112">
        <v>21.433870064000001</v>
      </c>
      <c r="W105" s="112">
        <v>28.754187455</v>
      </c>
      <c r="X105" s="112">
        <v>1.5824549622999999</v>
      </c>
      <c r="Y105" s="112">
        <v>1.3344780855</v>
      </c>
      <c r="Z105" s="112">
        <v>1.8765116752</v>
      </c>
      <c r="AA105" s="118">
        <v>191</v>
      </c>
      <c r="AB105" s="118">
        <v>720</v>
      </c>
      <c r="AC105" s="107">
        <v>41.514731109000003</v>
      </c>
      <c r="AD105" s="112">
        <v>35.149120963000001</v>
      </c>
      <c r="AE105" s="112">
        <v>49.033172149000002</v>
      </c>
      <c r="AF105" s="112">
        <v>1.1292844000000001E-8</v>
      </c>
      <c r="AG105" s="113">
        <v>26.527777778000001</v>
      </c>
      <c r="AH105" s="112">
        <v>23.020252808999999</v>
      </c>
      <c r="AI105" s="112">
        <v>30.569733515999999</v>
      </c>
      <c r="AJ105" s="112">
        <v>1.6240520674000001</v>
      </c>
      <c r="AK105" s="112">
        <v>1.3750300445000001</v>
      </c>
      <c r="AL105" s="112">
        <v>1.9181727178000001</v>
      </c>
      <c r="AM105" s="112">
        <v>0.91044451319999997</v>
      </c>
      <c r="AN105" s="112">
        <v>1.0131439579999999</v>
      </c>
      <c r="AO105" s="112">
        <v>0.80695505830000003</v>
      </c>
      <c r="AP105" s="112">
        <v>1.2720171577999999</v>
      </c>
      <c r="AQ105" s="112">
        <v>0.18737655650000001</v>
      </c>
      <c r="AR105" s="112">
        <v>0.85981741430000003</v>
      </c>
      <c r="AS105" s="112">
        <v>0.68689685980000004</v>
      </c>
      <c r="AT105" s="112">
        <v>1.0762692758000001</v>
      </c>
      <c r="AU105" s="111">
        <v>1</v>
      </c>
      <c r="AV105" s="111">
        <v>2</v>
      </c>
      <c r="AW105" s="111">
        <v>3</v>
      </c>
      <c r="AX105" s="111" t="s">
        <v>28</v>
      </c>
      <c r="AY105" s="111" t="s">
        <v>28</v>
      </c>
      <c r="AZ105" s="111" t="s">
        <v>28</v>
      </c>
      <c r="BA105" s="111" t="s">
        <v>28</v>
      </c>
      <c r="BB105" s="111" t="s">
        <v>28</v>
      </c>
      <c r="BC105" s="109" t="s">
        <v>233</v>
      </c>
      <c r="BD105" s="110">
        <v>202</v>
      </c>
      <c r="BE105" s="110">
        <v>178</v>
      </c>
      <c r="BF105" s="110">
        <v>191</v>
      </c>
      <c r="CO105" s="4"/>
    </row>
    <row r="106" spans="1:93" x14ac:dyDescent="0.3">
      <c r="A106" s="10"/>
      <c r="B106" t="s">
        <v>115</v>
      </c>
      <c r="C106" s="105">
        <v>6097</v>
      </c>
      <c r="D106" s="119">
        <v>30508</v>
      </c>
      <c r="E106" s="114">
        <v>28.277089973999999</v>
      </c>
      <c r="F106" s="106">
        <v>26.14483903</v>
      </c>
      <c r="G106" s="106">
        <v>30.583237345000001</v>
      </c>
      <c r="H106" s="106">
        <v>5.7614936899999997E-2</v>
      </c>
      <c r="I106" s="108">
        <v>19.984921988</v>
      </c>
      <c r="J106" s="106">
        <v>19.489525125</v>
      </c>
      <c r="K106" s="106">
        <v>20.492911156000002</v>
      </c>
      <c r="L106" s="106">
        <v>1.0789044953</v>
      </c>
      <c r="M106" s="106">
        <v>0.99754905419999995</v>
      </c>
      <c r="N106" s="106">
        <v>1.1668949062</v>
      </c>
      <c r="O106" s="119">
        <v>6684</v>
      </c>
      <c r="P106" s="119">
        <v>31207</v>
      </c>
      <c r="Q106" s="114">
        <v>28.802057186999999</v>
      </c>
      <c r="R106" s="106">
        <v>26.664327490000002</v>
      </c>
      <c r="S106" s="106">
        <v>31.111172729</v>
      </c>
      <c r="T106" s="106">
        <v>6.8312047000000002E-3</v>
      </c>
      <c r="U106" s="108">
        <v>21.418271541999999</v>
      </c>
      <c r="V106" s="106">
        <v>20.910908380999999</v>
      </c>
      <c r="W106" s="106">
        <v>21.937944898000001</v>
      </c>
      <c r="X106" s="106">
        <v>1.1123047616999999</v>
      </c>
      <c r="Y106" s="106">
        <v>1.0297479184</v>
      </c>
      <c r="Z106" s="106">
        <v>1.2014803436999999</v>
      </c>
      <c r="AA106" s="119">
        <v>7024</v>
      </c>
      <c r="AB106" s="119">
        <v>30434</v>
      </c>
      <c r="AC106" s="114">
        <v>28.685400026</v>
      </c>
      <c r="AD106" s="106">
        <v>26.588475580000001</v>
      </c>
      <c r="AE106" s="106">
        <v>30.947700336</v>
      </c>
      <c r="AF106" s="106">
        <v>2.9197958E-3</v>
      </c>
      <c r="AG106" s="108">
        <v>23.079450613999999</v>
      </c>
      <c r="AH106" s="106">
        <v>22.545976932999999</v>
      </c>
      <c r="AI106" s="106">
        <v>23.625547132000001</v>
      </c>
      <c r="AJ106" s="106">
        <v>1.1221699375</v>
      </c>
      <c r="AK106" s="106">
        <v>1.0401384659999999</v>
      </c>
      <c r="AL106" s="106">
        <v>1.2106708960000001</v>
      </c>
      <c r="AM106" s="106">
        <v>0.9227774594</v>
      </c>
      <c r="AN106" s="106">
        <v>0.99594969339999995</v>
      </c>
      <c r="AO106" s="106">
        <v>0.91748517340000002</v>
      </c>
      <c r="AP106" s="106">
        <v>1.0811246007999999</v>
      </c>
      <c r="AQ106" s="106">
        <v>0.66481777789999996</v>
      </c>
      <c r="AR106" s="106">
        <v>1.0185651073999999</v>
      </c>
      <c r="AS106" s="106">
        <v>0.93723897840000003</v>
      </c>
      <c r="AT106" s="106">
        <v>1.1069480698</v>
      </c>
      <c r="AU106" s="105" t="s">
        <v>28</v>
      </c>
      <c r="AV106" s="105" t="s">
        <v>28</v>
      </c>
      <c r="AW106" s="105">
        <v>3</v>
      </c>
      <c r="AX106" s="105" t="s">
        <v>28</v>
      </c>
      <c r="AY106" s="105" t="s">
        <v>28</v>
      </c>
      <c r="AZ106" s="105" t="s">
        <v>28</v>
      </c>
      <c r="BA106" s="105" t="s">
        <v>28</v>
      </c>
      <c r="BB106" s="105" t="s">
        <v>28</v>
      </c>
      <c r="BC106" s="115">
        <v>-3</v>
      </c>
      <c r="BD106" s="116">
        <v>6097</v>
      </c>
      <c r="BE106" s="116">
        <v>6684</v>
      </c>
      <c r="BF106" s="116">
        <v>7024</v>
      </c>
    </row>
    <row r="107" spans="1:93" x14ac:dyDescent="0.3">
      <c r="A107" s="10"/>
      <c r="B107" t="s">
        <v>116</v>
      </c>
      <c r="C107" s="105">
        <v>5424</v>
      </c>
      <c r="D107" s="119">
        <v>28665</v>
      </c>
      <c r="E107" s="114">
        <v>29.168229397000001</v>
      </c>
      <c r="F107" s="106">
        <v>26.946762272000001</v>
      </c>
      <c r="G107" s="106">
        <v>31.572832296000001</v>
      </c>
      <c r="H107" s="106">
        <v>8.1274269E-3</v>
      </c>
      <c r="I107" s="108">
        <v>18.922030351</v>
      </c>
      <c r="J107" s="106">
        <v>18.425106392</v>
      </c>
      <c r="K107" s="106">
        <v>19.432356317</v>
      </c>
      <c r="L107" s="106">
        <v>1.1129056718999999</v>
      </c>
      <c r="M107" s="106">
        <v>1.0281462122</v>
      </c>
      <c r="N107" s="106">
        <v>1.2046526259999999</v>
      </c>
      <c r="O107" s="119">
        <v>5751</v>
      </c>
      <c r="P107" s="119">
        <v>29773</v>
      </c>
      <c r="Q107" s="114">
        <v>29.541626176000001</v>
      </c>
      <c r="R107" s="106">
        <v>27.318146279</v>
      </c>
      <c r="S107" s="106">
        <v>31.946079655999998</v>
      </c>
      <c r="T107" s="106">
        <v>9.6346210000000003E-4</v>
      </c>
      <c r="U107" s="108">
        <v>19.316158936000001</v>
      </c>
      <c r="V107" s="106">
        <v>18.823328982</v>
      </c>
      <c r="W107" s="106">
        <v>19.821892098999999</v>
      </c>
      <c r="X107" s="106">
        <v>1.1408661280000001</v>
      </c>
      <c r="Y107" s="106">
        <v>1.0549977034</v>
      </c>
      <c r="Z107" s="106">
        <v>1.2337235596</v>
      </c>
      <c r="AA107" s="119">
        <v>5611</v>
      </c>
      <c r="AB107" s="119">
        <v>28445</v>
      </c>
      <c r="AC107" s="114">
        <v>28.624847119999998</v>
      </c>
      <c r="AD107" s="106">
        <v>26.486448602999999</v>
      </c>
      <c r="AE107" s="106">
        <v>30.935890458999999</v>
      </c>
      <c r="AF107" s="106">
        <v>4.2854857000000001E-3</v>
      </c>
      <c r="AG107" s="108">
        <v>19.725786606</v>
      </c>
      <c r="AH107" s="106">
        <v>19.216346743999999</v>
      </c>
      <c r="AI107" s="106">
        <v>20.248732102999998</v>
      </c>
      <c r="AJ107" s="106">
        <v>1.1198011139999999</v>
      </c>
      <c r="AK107" s="106">
        <v>1.0361471811</v>
      </c>
      <c r="AL107" s="106">
        <v>1.2102088949000001</v>
      </c>
      <c r="AM107" s="106">
        <v>0.46574041220000001</v>
      </c>
      <c r="AN107" s="106">
        <v>0.96896653389999998</v>
      </c>
      <c r="AO107" s="106">
        <v>0.89026764579999995</v>
      </c>
      <c r="AP107" s="106">
        <v>1.0546223353999999</v>
      </c>
      <c r="AQ107" s="106">
        <v>0.76934247040000003</v>
      </c>
      <c r="AR107" s="106">
        <v>1.0128014893999999</v>
      </c>
      <c r="AS107" s="106">
        <v>0.93025082619999999</v>
      </c>
      <c r="AT107" s="106">
        <v>1.1026777165999999</v>
      </c>
      <c r="AU107" s="105" t="s">
        <v>28</v>
      </c>
      <c r="AV107" s="105">
        <v>2</v>
      </c>
      <c r="AW107" s="105">
        <v>3</v>
      </c>
      <c r="AX107" s="105" t="s">
        <v>28</v>
      </c>
      <c r="AY107" s="105" t="s">
        <v>28</v>
      </c>
      <c r="AZ107" s="105" t="s">
        <v>28</v>
      </c>
      <c r="BA107" s="105" t="s">
        <v>28</v>
      </c>
      <c r="BB107" s="105" t="s">
        <v>28</v>
      </c>
      <c r="BC107" s="115" t="s">
        <v>234</v>
      </c>
      <c r="BD107" s="116">
        <v>5424</v>
      </c>
      <c r="BE107" s="116">
        <v>5751</v>
      </c>
      <c r="BF107" s="116">
        <v>5611</v>
      </c>
    </row>
    <row r="108" spans="1:93" x14ac:dyDescent="0.3">
      <c r="A108" s="10"/>
      <c r="B108" t="s">
        <v>117</v>
      </c>
      <c r="C108" s="105">
        <v>4817</v>
      </c>
      <c r="D108" s="119">
        <v>22210</v>
      </c>
      <c r="E108" s="114">
        <v>31.892229016999998</v>
      </c>
      <c r="F108" s="106">
        <v>29.429496865000001</v>
      </c>
      <c r="G108" s="106">
        <v>34.561048608</v>
      </c>
      <c r="H108" s="106">
        <v>1.6982805000000001E-6</v>
      </c>
      <c r="I108" s="108">
        <v>21.688428636000001</v>
      </c>
      <c r="J108" s="106">
        <v>21.084521559999999</v>
      </c>
      <c r="K108" s="106">
        <v>22.309632938</v>
      </c>
      <c r="L108" s="106">
        <v>1.2168391190000001</v>
      </c>
      <c r="M108" s="106">
        <v>1.1228742594000001</v>
      </c>
      <c r="N108" s="106">
        <v>1.3186671875</v>
      </c>
      <c r="O108" s="119">
        <v>5473</v>
      </c>
      <c r="P108" s="119">
        <v>23678</v>
      </c>
      <c r="Q108" s="114">
        <v>33.436536593</v>
      </c>
      <c r="R108" s="106">
        <v>30.903955429</v>
      </c>
      <c r="S108" s="106">
        <v>36.176662948000001</v>
      </c>
      <c r="T108" s="106">
        <v>2.0020890000000001E-10</v>
      </c>
      <c r="U108" s="108">
        <v>23.114283301</v>
      </c>
      <c r="V108" s="106">
        <v>22.509951341000001</v>
      </c>
      <c r="W108" s="106">
        <v>23.734839955999998</v>
      </c>
      <c r="X108" s="106">
        <v>1.2912834186</v>
      </c>
      <c r="Y108" s="106">
        <v>1.1934778322999999</v>
      </c>
      <c r="Z108" s="106">
        <v>1.3971041789</v>
      </c>
      <c r="AA108" s="119">
        <v>6177</v>
      </c>
      <c r="AB108" s="119">
        <v>23921</v>
      </c>
      <c r="AC108" s="114">
        <v>35.243608625999997</v>
      </c>
      <c r="AD108" s="106">
        <v>32.627082145000003</v>
      </c>
      <c r="AE108" s="106">
        <v>38.069967259000002</v>
      </c>
      <c r="AF108" s="106">
        <v>3.3547009999999999E-16</v>
      </c>
      <c r="AG108" s="108">
        <v>25.822499058999998</v>
      </c>
      <c r="AH108" s="106">
        <v>25.186504170999999</v>
      </c>
      <c r="AI108" s="106">
        <v>26.474553718999999</v>
      </c>
      <c r="AJ108" s="106">
        <v>1.3787263923999999</v>
      </c>
      <c r="AK108" s="106">
        <v>1.2763681419999999</v>
      </c>
      <c r="AL108" s="106">
        <v>1.4892932552</v>
      </c>
      <c r="AM108" s="106">
        <v>0.22336852130000001</v>
      </c>
      <c r="AN108" s="106">
        <v>1.0540448329000001</v>
      </c>
      <c r="AO108" s="106">
        <v>0.96841952899999995</v>
      </c>
      <c r="AP108" s="106">
        <v>1.1472409184000001</v>
      </c>
      <c r="AQ108" s="106">
        <v>0.2842834568</v>
      </c>
      <c r="AR108" s="106">
        <v>1.0484226917999999</v>
      </c>
      <c r="AS108" s="106">
        <v>0.96149100669999998</v>
      </c>
      <c r="AT108" s="106">
        <v>1.1432141673</v>
      </c>
      <c r="AU108" s="105">
        <v>1</v>
      </c>
      <c r="AV108" s="105">
        <v>2</v>
      </c>
      <c r="AW108" s="105">
        <v>3</v>
      </c>
      <c r="AX108" s="105" t="s">
        <v>28</v>
      </c>
      <c r="AY108" s="105" t="s">
        <v>28</v>
      </c>
      <c r="AZ108" s="105" t="s">
        <v>28</v>
      </c>
      <c r="BA108" s="105" t="s">
        <v>28</v>
      </c>
      <c r="BB108" s="105" t="s">
        <v>28</v>
      </c>
      <c r="BC108" s="115" t="s">
        <v>233</v>
      </c>
      <c r="BD108" s="116">
        <v>4817</v>
      </c>
      <c r="BE108" s="116">
        <v>5473</v>
      </c>
      <c r="BF108" s="116">
        <v>6177</v>
      </c>
    </row>
    <row r="109" spans="1:93" x14ac:dyDescent="0.3">
      <c r="A109" s="10"/>
      <c r="B109" t="s">
        <v>118</v>
      </c>
      <c r="C109" s="105">
        <v>2546</v>
      </c>
      <c r="D109" s="119">
        <v>11631</v>
      </c>
      <c r="E109" s="114">
        <v>32.619080113999999</v>
      </c>
      <c r="F109" s="106">
        <v>29.968283779</v>
      </c>
      <c r="G109" s="106">
        <v>35.504348376000003</v>
      </c>
      <c r="H109" s="106">
        <v>4.2057264000000001E-7</v>
      </c>
      <c r="I109" s="108">
        <v>21.889777319</v>
      </c>
      <c r="J109" s="106">
        <v>21.055802826000001</v>
      </c>
      <c r="K109" s="106">
        <v>22.756783725999998</v>
      </c>
      <c r="L109" s="106">
        <v>1.2445719203000001</v>
      </c>
      <c r="M109" s="106">
        <v>1.1434315240999999</v>
      </c>
      <c r="N109" s="106">
        <v>1.3546585275</v>
      </c>
      <c r="O109" s="119">
        <v>2855</v>
      </c>
      <c r="P109" s="119">
        <v>12234</v>
      </c>
      <c r="Q109" s="114">
        <v>34.402642499000002</v>
      </c>
      <c r="R109" s="106">
        <v>31.657532645</v>
      </c>
      <c r="S109" s="106">
        <v>37.385788216999998</v>
      </c>
      <c r="T109" s="106">
        <v>2.1340159999999999E-11</v>
      </c>
      <c r="U109" s="108">
        <v>23.33660291</v>
      </c>
      <c r="V109" s="106">
        <v>22.496095067999999</v>
      </c>
      <c r="W109" s="106">
        <v>24.208514133000001</v>
      </c>
      <c r="X109" s="106">
        <v>1.3285933993000001</v>
      </c>
      <c r="Y109" s="106">
        <v>1.2225801814999999</v>
      </c>
      <c r="Z109" s="106">
        <v>1.4437993086000001</v>
      </c>
      <c r="AA109" s="119">
        <v>2909</v>
      </c>
      <c r="AB109" s="119">
        <v>11605</v>
      </c>
      <c r="AC109" s="114">
        <v>35.199842357000001</v>
      </c>
      <c r="AD109" s="106">
        <v>32.421614370999997</v>
      </c>
      <c r="AE109" s="106">
        <v>38.216138399999998</v>
      </c>
      <c r="AF109" s="106">
        <v>2.411137E-14</v>
      </c>
      <c r="AG109" s="108">
        <v>25.066781559999999</v>
      </c>
      <c r="AH109" s="106">
        <v>24.172225153999999</v>
      </c>
      <c r="AI109" s="106">
        <v>25.994443363999999</v>
      </c>
      <c r="AJ109" s="106">
        <v>1.3770142603</v>
      </c>
      <c r="AK109" s="106">
        <v>1.2683302635</v>
      </c>
      <c r="AL109" s="106">
        <v>1.4950114554</v>
      </c>
      <c r="AM109" s="106">
        <v>0.63022885760000003</v>
      </c>
      <c r="AN109" s="106">
        <v>1.0231726344000001</v>
      </c>
      <c r="AO109" s="106">
        <v>0.93205912830000004</v>
      </c>
      <c r="AP109" s="106">
        <v>1.1231929478</v>
      </c>
      <c r="AQ109" s="106">
        <v>0.2695075394</v>
      </c>
      <c r="AR109" s="106">
        <v>1.0546785004000001</v>
      </c>
      <c r="AS109" s="106">
        <v>0.95958100229999999</v>
      </c>
      <c r="AT109" s="106">
        <v>1.1592004599000001</v>
      </c>
      <c r="AU109" s="105">
        <v>1</v>
      </c>
      <c r="AV109" s="105">
        <v>2</v>
      </c>
      <c r="AW109" s="105">
        <v>3</v>
      </c>
      <c r="AX109" s="105" t="s">
        <v>28</v>
      </c>
      <c r="AY109" s="105" t="s">
        <v>28</v>
      </c>
      <c r="AZ109" s="105" t="s">
        <v>28</v>
      </c>
      <c r="BA109" s="105" t="s">
        <v>28</v>
      </c>
      <c r="BB109" s="105" t="s">
        <v>28</v>
      </c>
      <c r="BC109" s="115" t="s">
        <v>233</v>
      </c>
      <c r="BD109" s="116">
        <v>2546</v>
      </c>
      <c r="BE109" s="116">
        <v>2855</v>
      </c>
      <c r="BF109" s="116">
        <v>2909</v>
      </c>
      <c r="CO109" s="4"/>
    </row>
    <row r="110" spans="1:93" s="3" customFormat="1" x14ac:dyDescent="0.3">
      <c r="A110" s="10" t="s">
        <v>238</v>
      </c>
      <c r="B110" s="3" t="s">
        <v>200</v>
      </c>
      <c r="C110" s="111">
        <v>9242</v>
      </c>
      <c r="D110" s="118">
        <v>46534</v>
      </c>
      <c r="E110" s="107">
        <v>23.234141059999999</v>
      </c>
      <c r="F110" s="112">
        <v>22.673563711</v>
      </c>
      <c r="G110" s="112">
        <v>23.808578027999999</v>
      </c>
      <c r="H110" s="112">
        <v>1.7541771E-6</v>
      </c>
      <c r="I110" s="113">
        <v>19.860746980999998</v>
      </c>
      <c r="J110" s="112">
        <v>19.459934617999998</v>
      </c>
      <c r="K110" s="112">
        <v>20.269814794999998</v>
      </c>
      <c r="L110" s="112">
        <v>0.9421772048</v>
      </c>
      <c r="M110" s="112">
        <v>0.91944500230000004</v>
      </c>
      <c r="N110" s="112">
        <v>0.96547143440000005</v>
      </c>
      <c r="O110" s="118">
        <v>10936</v>
      </c>
      <c r="P110" s="118">
        <v>53901</v>
      </c>
      <c r="Q110" s="107">
        <v>22.909779690000001</v>
      </c>
      <c r="R110" s="112">
        <v>22.387343827999999</v>
      </c>
      <c r="S110" s="112">
        <v>23.444407226999999</v>
      </c>
      <c r="T110" s="112">
        <v>4.5039590000000001E-14</v>
      </c>
      <c r="U110" s="113">
        <v>20.289048440999998</v>
      </c>
      <c r="V110" s="112">
        <v>19.912329831000001</v>
      </c>
      <c r="W110" s="112">
        <v>20.672894138</v>
      </c>
      <c r="X110" s="112">
        <v>0.91502084579999998</v>
      </c>
      <c r="Y110" s="112">
        <v>0.89415466070000005</v>
      </c>
      <c r="Z110" s="112">
        <v>0.9363739687</v>
      </c>
      <c r="AA110" s="118">
        <v>12952</v>
      </c>
      <c r="AB110" s="118">
        <v>61394</v>
      </c>
      <c r="AC110" s="107">
        <v>22.870291177999999</v>
      </c>
      <c r="AD110" s="112">
        <v>22.375571055000002</v>
      </c>
      <c r="AE110" s="112">
        <v>23.375949479999999</v>
      </c>
      <c r="AF110" s="112">
        <v>1.9861570000000001E-23</v>
      </c>
      <c r="AG110" s="113">
        <v>21.096524089999999</v>
      </c>
      <c r="AH110" s="112">
        <v>20.736313672000001</v>
      </c>
      <c r="AI110" s="112">
        <v>21.462991722000002</v>
      </c>
      <c r="AJ110" s="112">
        <v>0.8946834696</v>
      </c>
      <c r="AK110" s="112">
        <v>0.87533006859999996</v>
      </c>
      <c r="AL110" s="112">
        <v>0.91446477110000002</v>
      </c>
      <c r="AM110" s="112">
        <v>0.90671579579999995</v>
      </c>
      <c r="AN110" s="112">
        <v>0.9982763469</v>
      </c>
      <c r="AO110" s="112">
        <v>0.96988332379999997</v>
      </c>
      <c r="AP110" s="112">
        <v>1.0275005666999999</v>
      </c>
      <c r="AQ110" s="112">
        <v>0.37077963600000002</v>
      </c>
      <c r="AR110" s="112">
        <v>0.98603945079999999</v>
      </c>
      <c r="AS110" s="112">
        <v>0.95614461559999997</v>
      </c>
      <c r="AT110" s="112">
        <v>1.0168689784</v>
      </c>
      <c r="AU110" s="111">
        <v>1</v>
      </c>
      <c r="AV110" s="111">
        <v>2</v>
      </c>
      <c r="AW110" s="111">
        <v>3</v>
      </c>
      <c r="AX110" s="111" t="s">
        <v>28</v>
      </c>
      <c r="AY110" s="111" t="s">
        <v>28</v>
      </c>
      <c r="AZ110" s="111" t="s">
        <v>28</v>
      </c>
      <c r="BA110" s="111" t="s">
        <v>28</v>
      </c>
      <c r="BB110" s="111" t="s">
        <v>28</v>
      </c>
      <c r="BC110" s="109" t="s">
        <v>233</v>
      </c>
      <c r="BD110" s="110">
        <v>9242</v>
      </c>
      <c r="BE110" s="110">
        <v>10936</v>
      </c>
      <c r="BF110" s="110">
        <v>12952</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201</v>
      </c>
      <c r="C111" s="105">
        <v>5035</v>
      </c>
      <c r="D111" s="119">
        <v>21309</v>
      </c>
      <c r="E111" s="114">
        <v>23.673682966000001</v>
      </c>
      <c r="F111" s="106">
        <v>22.955772582000002</v>
      </c>
      <c r="G111" s="106">
        <v>24.414045014999999</v>
      </c>
      <c r="H111" s="106">
        <v>9.3743805999999992E-3</v>
      </c>
      <c r="I111" s="108">
        <v>23.628513774000002</v>
      </c>
      <c r="J111" s="106">
        <v>22.984788416000001</v>
      </c>
      <c r="K111" s="106">
        <v>24.290267677999999</v>
      </c>
      <c r="L111" s="106">
        <v>0.96000124929999997</v>
      </c>
      <c r="M111" s="106">
        <v>0.93088897020000005</v>
      </c>
      <c r="N111" s="106">
        <v>0.99002397509999995</v>
      </c>
      <c r="O111" s="119">
        <v>5485</v>
      </c>
      <c r="P111" s="119">
        <v>22632</v>
      </c>
      <c r="Q111" s="114">
        <v>23.429624228000002</v>
      </c>
      <c r="R111" s="106">
        <v>22.741716484000001</v>
      </c>
      <c r="S111" s="106">
        <v>24.138340298999999</v>
      </c>
      <c r="T111" s="106">
        <v>1.2698799999999999E-5</v>
      </c>
      <c r="U111" s="108">
        <v>24.235595617000001</v>
      </c>
      <c r="V111" s="106">
        <v>23.602630896000001</v>
      </c>
      <c r="W111" s="106">
        <v>24.8855349</v>
      </c>
      <c r="X111" s="106">
        <v>0.93578353299999995</v>
      </c>
      <c r="Y111" s="106">
        <v>0.90830837019999999</v>
      </c>
      <c r="Z111" s="106">
        <v>0.96408978410000001</v>
      </c>
      <c r="AA111" s="119">
        <v>6120</v>
      </c>
      <c r="AB111" s="119">
        <v>24419</v>
      </c>
      <c r="AC111" s="114">
        <v>23.232955725</v>
      </c>
      <c r="AD111" s="106">
        <v>22.577951244000001</v>
      </c>
      <c r="AE111" s="106">
        <v>23.906962411999999</v>
      </c>
      <c r="AF111" s="106">
        <v>5.8046250000000003E-11</v>
      </c>
      <c r="AG111" s="108">
        <v>25.062451370000002</v>
      </c>
      <c r="AH111" s="106">
        <v>24.442343936</v>
      </c>
      <c r="AI111" s="106">
        <v>25.698291059999999</v>
      </c>
      <c r="AJ111" s="106">
        <v>0.90887086989999999</v>
      </c>
      <c r="AK111" s="106">
        <v>0.88324716110000001</v>
      </c>
      <c r="AL111" s="106">
        <v>0.93523794309999997</v>
      </c>
      <c r="AM111" s="106">
        <v>0.67242739419999997</v>
      </c>
      <c r="AN111" s="106">
        <v>0.99160598990000004</v>
      </c>
      <c r="AO111" s="106">
        <v>0.95360681219999999</v>
      </c>
      <c r="AP111" s="106">
        <v>1.031119353</v>
      </c>
      <c r="AQ111" s="106">
        <v>0.61757274770000004</v>
      </c>
      <c r="AR111" s="106">
        <v>0.98969071529999997</v>
      </c>
      <c r="AS111" s="106">
        <v>0.9502390544</v>
      </c>
      <c r="AT111" s="106">
        <v>1.0307803150999999</v>
      </c>
      <c r="AU111" s="105">
        <v>1</v>
      </c>
      <c r="AV111" s="105">
        <v>2</v>
      </c>
      <c r="AW111" s="105">
        <v>3</v>
      </c>
      <c r="AX111" s="105" t="s">
        <v>28</v>
      </c>
      <c r="AY111" s="105" t="s">
        <v>28</v>
      </c>
      <c r="AZ111" s="105" t="s">
        <v>28</v>
      </c>
      <c r="BA111" s="105" t="s">
        <v>28</v>
      </c>
      <c r="BB111" s="105" t="s">
        <v>28</v>
      </c>
      <c r="BC111" s="115" t="s">
        <v>233</v>
      </c>
      <c r="BD111" s="116">
        <v>5035</v>
      </c>
      <c r="BE111" s="116">
        <v>5485</v>
      </c>
      <c r="BF111" s="116">
        <v>6120</v>
      </c>
    </row>
    <row r="112" spans="1:93" x14ac:dyDescent="0.3">
      <c r="A112" s="10"/>
      <c r="B112" t="s">
        <v>202</v>
      </c>
      <c r="C112" s="105">
        <v>7359</v>
      </c>
      <c r="D112" s="119">
        <v>34058</v>
      </c>
      <c r="E112" s="114">
        <v>23.054206723</v>
      </c>
      <c r="F112" s="106">
        <v>22.452073411000001</v>
      </c>
      <c r="G112" s="106">
        <v>23.672488412</v>
      </c>
      <c r="H112" s="106">
        <v>6.1388811999999996E-7</v>
      </c>
      <c r="I112" s="108">
        <v>21.607258207000001</v>
      </c>
      <c r="J112" s="106">
        <v>21.119183247999999</v>
      </c>
      <c r="K112" s="106">
        <v>22.106612822999999</v>
      </c>
      <c r="L112" s="106">
        <v>0.93488061349999996</v>
      </c>
      <c r="M112" s="106">
        <v>0.91046325809999995</v>
      </c>
      <c r="N112" s="106">
        <v>0.95995280839999997</v>
      </c>
      <c r="O112" s="119">
        <v>7982</v>
      </c>
      <c r="P112" s="119">
        <v>37148</v>
      </c>
      <c r="Q112" s="114">
        <v>22.647055556000002</v>
      </c>
      <c r="R112" s="106">
        <v>22.072555523999998</v>
      </c>
      <c r="S112" s="106">
        <v>23.236508560000001</v>
      </c>
      <c r="T112" s="106">
        <v>1.9486309999999999E-14</v>
      </c>
      <c r="U112" s="108">
        <v>21.487024872999999</v>
      </c>
      <c r="V112" s="106">
        <v>21.020780609999999</v>
      </c>
      <c r="W112" s="106">
        <v>21.963610508999999</v>
      </c>
      <c r="X112" s="106">
        <v>0.90452759520000003</v>
      </c>
      <c r="Y112" s="106">
        <v>0.88158195750000001</v>
      </c>
      <c r="Z112" s="106">
        <v>0.92807045740000005</v>
      </c>
      <c r="AA112" s="119">
        <v>8833</v>
      </c>
      <c r="AB112" s="119">
        <v>40688</v>
      </c>
      <c r="AC112" s="114">
        <v>22.520796119</v>
      </c>
      <c r="AD112" s="106">
        <v>21.969079102999999</v>
      </c>
      <c r="AE112" s="106">
        <v>23.086368595</v>
      </c>
      <c r="AF112" s="106">
        <v>1.367508E-23</v>
      </c>
      <c r="AG112" s="108">
        <v>21.709103420999998</v>
      </c>
      <c r="AH112" s="106">
        <v>21.261064959999999</v>
      </c>
      <c r="AI112" s="106">
        <v>22.166583482</v>
      </c>
      <c r="AJ112" s="106">
        <v>0.88101125840000005</v>
      </c>
      <c r="AK112" s="106">
        <v>0.85942814469999995</v>
      </c>
      <c r="AL112" s="106">
        <v>0.90313639619999997</v>
      </c>
      <c r="AM112" s="106">
        <v>0.7408140728</v>
      </c>
      <c r="AN112" s="106">
        <v>0.99442490719999999</v>
      </c>
      <c r="AO112" s="106">
        <v>0.96202239000000001</v>
      </c>
      <c r="AP112" s="106">
        <v>1.0279187950999999</v>
      </c>
      <c r="AQ112" s="106">
        <v>0.30931434159999999</v>
      </c>
      <c r="AR112" s="106">
        <v>0.98233939810000004</v>
      </c>
      <c r="AS112" s="106">
        <v>0.94916796560000005</v>
      </c>
      <c r="AT112" s="106">
        <v>1.0166701027</v>
      </c>
      <c r="AU112" s="105">
        <v>1</v>
      </c>
      <c r="AV112" s="105">
        <v>2</v>
      </c>
      <c r="AW112" s="105">
        <v>3</v>
      </c>
      <c r="AX112" s="105" t="s">
        <v>28</v>
      </c>
      <c r="AY112" s="105" t="s">
        <v>28</v>
      </c>
      <c r="AZ112" s="105" t="s">
        <v>28</v>
      </c>
      <c r="BA112" s="105" t="s">
        <v>28</v>
      </c>
      <c r="BB112" s="105" t="s">
        <v>28</v>
      </c>
      <c r="BC112" s="115" t="s">
        <v>233</v>
      </c>
      <c r="BD112" s="116">
        <v>7359</v>
      </c>
      <c r="BE112" s="116">
        <v>7982</v>
      </c>
      <c r="BF112" s="116">
        <v>8833</v>
      </c>
    </row>
    <row r="113" spans="1:93" x14ac:dyDescent="0.3">
      <c r="A113" s="10"/>
      <c r="B113" t="s">
        <v>203</v>
      </c>
      <c r="C113" s="105">
        <v>6706</v>
      </c>
      <c r="D113" s="119">
        <v>28507</v>
      </c>
      <c r="E113" s="114">
        <v>24.269600822000001</v>
      </c>
      <c r="F113" s="106">
        <v>23.610902806999999</v>
      </c>
      <c r="G113" s="106">
        <v>24.946675224</v>
      </c>
      <c r="H113" s="106">
        <v>0.25560507560000001</v>
      </c>
      <c r="I113" s="108">
        <v>23.524046725000002</v>
      </c>
      <c r="J113" s="106">
        <v>22.967705168999998</v>
      </c>
      <c r="K113" s="106">
        <v>24.093864417999999</v>
      </c>
      <c r="L113" s="106">
        <v>0.98416655929999997</v>
      </c>
      <c r="M113" s="106">
        <v>0.95745542530000005</v>
      </c>
      <c r="N113" s="106">
        <v>1.0116228815999999</v>
      </c>
      <c r="O113" s="119">
        <v>7207</v>
      </c>
      <c r="P113" s="119">
        <v>30152</v>
      </c>
      <c r="Q113" s="114">
        <v>23.921197854999999</v>
      </c>
      <c r="R113" s="106">
        <v>23.28810047</v>
      </c>
      <c r="S113" s="106">
        <v>24.571506275000001</v>
      </c>
      <c r="T113" s="106">
        <v>8.6037790000000004E-4</v>
      </c>
      <c r="U113" s="108">
        <v>23.902228707999999</v>
      </c>
      <c r="V113" s="106">
        <v>23.356715140999999</v>
      </c>
      <c r="W113" s="106">
        <v>24.460483152999998</v>
      </c>
      <c r="X113" s="106">
        <v>0.95541707470000004</v>
      </c>
      <c r="Y113" s="106">
        <v>0.9301310478</v>
      </c>
      <c r="Z113" s="106">
        <v>0.98139051349999995</v>
      </c>
      <c r="AA113" s="119">
        <v>7864</v>
      </c>
      <c r="AB113" s="119">
        <v>31840</v>
      </c>
      <c r="AC113" s="114">
        <v>24.199639041000001</v>
      </c>
      <c r="AD113" s="106">
        <v>23.578364477000001</v>
      </c>
      <c r="AE113" s="106">
        <v>24.837283787000001</v>
      </c>
      <c r="AF113" s="106">
        <v>3.6486899999999998E-5</v>
      </c>
      <c r="AG113" s="108">
        <v>24.698492462000001</v>
      </c>
      <c r="AH113" s="106">
        <v>24.158601207</v>
      </c>
      <c r="AI113" s="106">
        <v>25.250449092</v>
      </c>
      <c r="AJ113" s="106">
        <v>0.94668742309999998</v>
      </c>
      <c r="AK113" s="106">
        <v>0.92238322520000005</v>
      </c>
      <c r="AL113" s="106">
        <v>0.9716320208</v>
      </c>
      <c r="AM113" s="106">
        <v>0.51565380049999998</v>
      </c>
      <c r="AN113" s="106">
        <v>1.0116399349</v>
      </c>
      <c r="AO113" s="106">
        <v>0.97695016980000005</v>
      </c>
      <c r="AP113" s="106">
        <v>1.0475614719999999</v>
      </c>
      <c r="AQ113" s="106">
        <v>0.43100712250000001</v>
      </c>
      <c r="AR113" s="106">
        <v>0.98564447070000005</v>
      </c>
      <c r="AS113" s="106">
        <v>0.95080283840000002</v>
      </c>
      <c r="AT113" s="106">
        <v>1.0217628549</v>
      </c>
      <c r="AU113" s="105" t="s">
        <v>28</v>
      </c>
      <c r="AV113" s="105">
        <v>2</v>
      </c>
      <c r="AW113" s="105">
        <v>3</v>
      </c>
      <c r="AX113" s="105" t="s">
        <v>28</v>
      </c>
      <c r="AY113" s="105" t="s">
        <v>28</v>
      </c>
      <c r="AZ113" s="105" t="s">
        <v>28</v>
      </c>
      <c r="BA113" s="105" t="s">
        <v>28</v>
      </c>
      <c r="BB113" s="105" t="s">
        <v>28</v>
      </c>
      <c r="BC113" s="115" t="s">
        <v>234</v>
      </c>
      <c r="BD113" s="116">
        <v>6706</v>
      </c>
      <c r="BE113" s="116">
        <v>7207</v>
      </c>
      <c r="BF113" s="116">
        <v>7864</v>
      </c>
      <c r="BQ113" s="52"/>
      <c r="CO113" s="4"/>
    </row>
    <row r="114" spans="1:93" s="3" customFormat="1" x14ac:dyDescent="0.3">
      <c r="A114" s="10"/>
      <c r="B114" s="3" t="s">
        <v>119</v>
      </c>
      <c r="C114" s="111">
        <v>10687</v>
      </c>
      <c r="D114" s="118">
        <v>44102</v>
      </c>
      <c r="E114" s="107">
        <v>23.991923448000001</v>
      </c>
      <c r="F114" s="112">
        <v>23.434550511000001</v>
      </c>
      <c r="G114" s="112">
        <v>24.562553077</v>
      </c>
      <c r="H114" s="112">
        <v>2.2004227800000001E-2</v>
      </c>
      <c r="I114" s="113">
        <v>24.232461112999999</v>
      </c>
      <c r="J114" s="112">
        <v>23.777360651999999</v>
      </c>
      <c r="K114" s="112">
        <v>24.696272230999998</v>
      </c>
      <c r="L114" s="112">
        <v>0.97290634990000002</v>
      </c>
      <c r="M114" s="112">
        <v>0.9503040908</v>
      </c>
      <c r="N114" s="112">
        <v>0.99604618659999999</v>
      </c>
      <c r="O114" s="118">
        <v>12060</v>
      </c>
      <c r="P114" s="118">
        <v>46953</v>
      </c>
      <c r="Q114" s="107">
        <v>24.023554754999999</v>
      </c>
      <c r="R114" s="112">
        <v>23.485602211</v>
      </c>
      <c r="S114" s="112">
        <v>24.573829441000001</v>
      </c>
      <c r="T114" s="112">
        <v>3.4692229999999999E-4</v>
      </c>
      <c r="U114" s="113">
        <v>25.685259727999998</v>
      </c>
      <c r="V114" s="112">
        <v>25.230911692999999</v>
      </c>
      <c r="W114" s="112">
        <v>26.147789478</v>
      </c>
      <c r="X114" s="112">
        <v>0.95950522819999995</v>
      </c>
      <c r="Y114" s="112">
        <v>0.938019304</v>
      </c>
      <c r="Z114" s="112">
        <v>0.98148330120000005</v>
      </c>
      <c r="AA114" s="118">
        <v>14033</v>
      </c>
      <c r="AB114" s="118">
        <v>50057</v>
      </c>
      <c r="AC114" s="107">
        <v>24.511231639999998</v>
      </c>
      <c r="AD114" s="112">
        <v>23.986444007999999</v>
      </c>
      <c r="AE114" s="112">
        <v>25.047500843000002</v>
      </c>
      <c r="AF114" s="112">
        <v>1.4303159999999999E-4</v>
      </c>
      <c r="AG114" s="113">
        <v>28.034041193</v>
      </c>
      <c r="AH114" s="112">
        <v>27.574027523000002</v>
      </c>
      <c r="AI114" s="112">
        <v>28.501729208</v>
      </c>
      <c r="AJ114" s="112">
        <v>0.95887689399999998</v>
      </c>
      <c r="AK114" s="112">
        <v>0.93834725510000005</v>
      </c>
      <c r="AL114" s="112">
        <v>0.9798556907</v>
      </c>
      <c r="AM114" s="112">
        <v>0.1642962694</v>
      </c>
      <c r="AN114" s="112">
        <v>1.0202999469</v>
      </c>
      <c r="AO114" s="112">
        <v>0.9918087968</v>
      </c>
      <c r="AP114" s="112">
        <v>1.0496095468</v>
      </c>
      <c r="AQ114" s="112">
        <v>0.93075499230000003</v>
      </c>
      <c r="AR114" s="112">
        <v>1.0013184148000001</v>
      </c>
      <c r="AS114" s="112">
        <v>0.97199906380000001</v>
      </c>
      <c r="AT114" s="112">
        <v>1.0315221537000001</v>
      </c>
      <c r="AU114" s="111" t="s">
        <v>28</v>
      </c>
      <c r="AV114" s="111">
        <v>2</v>
      </c>
      <c r="AW114" s="111">
        <v>3</v>
      </c>
      <c r="AX114" s="111" t="s">
        <v>28</v>
      </c>
      <c r="AY114" s="111" t="s">
        <v>28</v>
      </c>
      <c r="AZ114" s="111" t="s">
        <v>28</v>
      </c>
      <c r="BA114" s="111" t="s">
        <v>28</v>
      </c>
      <c r="BB114" s="111" t="s">
        <v>28</v>
      </c>
      <c r="BC114" s="109" t="s">
        <v>234</v>
      </c>
      <c r="BD114" s="110">
        <v>10687</v>
      </c>
      <c r="BE114" s="110">
        <v>12060</v>
      </c>
      <c r="BF114" s="110">
        <v>14033</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105">
        <v>5220</v>
      </c>
      <c r="D115" s="119">
        <v>16228</v>
      </c>
      <c r="E115" s="114">
        <v>26.622467188000002</v>
      </c>
      <c r="F115" s="106">
        <v>25.820384689000001</v>
      </c>
      <c r="G115" s="106">
        <v>27.449465518</v>
      </c>
      <c r="H115" s="106">
        <v>9.3021729999999997E-7</v>
      </c>
      <c r="I115" s="108">
        <v>32.166625584999998</v>
      </c>
      <c r="J115" s="106">
        <v>31.305748878999999</v>
      </c>
      <c r="K115" s="106">
        <v>33.051175538000003</v>
      </c>
      <c r="L115" s="106">
        <v>1.0795786104</v>
      </c>
      <c r="M115" s="106">
        <v>1.0470530333000001</v>
      </c>
      <c r="N115" s="106">
        <v>1.1131145597000001</v>
      </c>
      <c r="O115" s="119">
        <v>5527</v>
      </c>
      <c r="P115" s="119">
        <v>17092</v>
      </c>
      <c r="Q115" s="114">
        <v>25.699061274000002</v>
      </c>
      <c r="R115" s="106">
        <v>24.940925558</v>
      </c>
      <c r="S115" s="106">
        <v>26.480242234999999</v>
      </c>
      <c r="T115" s="106">
        <v>8.7791231100000006E-2</v>
      </c>
      <c r="U115" s="108">
        <v>32.336765737999997</v>
      </c>
      <c r="V115" s="106">
        <v>31.495394327</v>
      </c>
      <c r="W115" s="106">
        <v>33.200613636999996</v>
      </c>
      <c r="X115" s="106">
        <v>1.0264252691</v>
      </c>
      <c r="Y115" s="106">
        <v>0.99614518809999997</v>
      </c>
      <c r="Z115" s="106">
        <v>1.0576257814000001</v>
      </c>
      <c r="AA115" s="119">
        <v>6054</v>
      </c>
      <c r="AB115" s="119">
        <v>17873</v>
      </c>
      <c r="AC115" s="114">
        <v>25.648599402999999</v>
      </c>
      <c r="AD115" s="106">
        <v>24.916332293</v>
      </c>
      <c r="AE115" s="106">
        <v>26.402387139999998</v>
      </c>
      <c r="AF115" s="106">
        <v>0.81988696599999999</v>
      </c>
      <c r="AG115" s="108">
        <v>33.872321378999999</v>
      </c>
      <c r="AH115" s="106">
        <v>33.029736999999997</v>
      </c>
      <c r="AI115" s="106">
        <v>34.736399978000001</v>
      </c>
      <c r="AJ115" s="106">
        <v>1.0033706054</v>
      </c>
      <c r="AK115" s="106">
        <v>0.97472439040000003</v>
      </c>
      <c r="AL115" s="106">
        <v>1.0328587052</v>
      </c>
      <c r="AM115" s="106">
        <v>0.9221937966</v>
      </c>
      <c r="AN115" s="106">
        <v>0.99803643129999997</v>
      </c>
      <c r="AO115" s="106">
        <v>0.9594382749</v>
      </c>
      <c r="AP115" s="106">
        <v>1.0381873898</v>
      </c>
      <c r="AQ115" s="106">
        <v>8.8432458000000005E-2</v>
      </c>
      <c r="AR115" s="106">
        <v>0.96531478810000004</v>
      </c>
      <c r="AS115" s="106">
        <v>0.92689842160000002</v>
      </c>
      <c r="AT115" s="106">
        <v>1.005323365</v>
      </c>
      <c r="AU115" s="105">
        <v>1</v>
      </c>
      <c r="AV115" s="105" t="s">
        <v>28</v>
      </c>
      <c r="AW115" s="105" t="s">
        <v>28</v>
      </c>
      <c r="AX115" s="105" t="s">
        <v>28</v>
      </c>
      <c r="AY115" s="105" t="s">
        <v>28</v>
      </c>
      <c r="AZ115" s="105" t="s">
        <v>28</v>
      </c>
      <c r="BA115" s="105" t="s">
        <v>28</v>
      </c>
      <c r="BB115" s="105" t="s">
        <v>28</v>
      </c>
      <c r="BC115" s="115">
        <v>-1</v>
      </c>
      <c r="BD115" s="116">
        <v>5220</v>
      </c>
      <c r="BE115" s="116">
        <v>5527</v>
      </c>
      <c r="BF115" s="116">
        <v>6054</v>
      </c>
    </row>
    <row r="116" spans="1:93" x14ac:dyDescent="0.3">
      <c r="A116" s="10"/>
      <c r="B116" t="s">
        <v>121</v>
      </c>
      <c r="C116" s="105">
        <v>3900</v>
      </c>
      <c r="D116" s="119">
        <v>11892</v>
      </c>
      <c r="E116" s="114">
        <v>25.907756027000001</v>
      </c>
      <c r="F116" s="106">
        <v>25.031585485000001</v>
      </c>
      <c r="G116" s="106">
        <v>26.814594815</v>
      </c>
      <c r="H116" s="106">
        <v>4.9254931E-3</v>
      </c>
      <c r="I116" s="108">
        <v>32.795156407999997</v>
      </c>
      <c r="J116" s="106">
        <v>31.781879253</v>
      </c>
      <c r="K116" s="106">
        <v>33.840739096999997</v>
      </c>
      <c r="L116" s="106">
        <v>1.0505960644000001</v>
      </c>
      <c r="M116" s="106">
        <v>1.0150661125</v>
      </c>
      <c r="N116" s="106">
        <v>1.0873696568</v>
      </c>
      <c r="O116" s="119">
        <v>4140</v>
      </c>
      <c r="P116" s="119">
        <v>12173</v>
      </c>
      <c r="Q116" s="114">
        <v>26.132123695000001</v>
      </c>
      <c r="R116" s="106">
        <v>25.268039075000001</v>
      </c>
      <c r="S116" s="106">
        <v>27.025757194000001</v>
      </c>
      <c r="T116" s="106">
        <v>1.26185738E-2</v>
      </c>
      <c r="U116" s="108">
        <v>34.009693583999997</v>
      </c>
      <c r="V116" s="106">
        <v>32.989334933999999</v>
      </c>
      <c r="W116" s="106">
        <v>35.061611882000001</v>
      </c>
      <c r="X116" s="106">
        <v>1.0437218624</v>
      </c>
      <c r="Y116" s="106">
        <v>1.0092101626000001</v>
      </c>
      <c r="Z116" s="106">
        <v>1.0794137500000001</v>
      </c>
      <c r="AA116" s="119">
        <v>4407</v>
      </c>
      <c r="AB116" s="119">
        <v>12802</v>
      </c>
      <c r="AC116" s="114">
        <v>25.413255889999999</v>
      </c>
      <c r="AD116" s="106">
        <v>24.592675604</v>
      </c>
      <c r="AE116" s="106">
        <v>26.261216360999999</v>
      </c>
      <c r="AF116" s="106">
        <v>0.72670268309999997</v>
      </c>
      <c r="AG116" s="108">
        <v>34.424308701999998</v>
      </c>
      <c r="AH116" s="106">
        <v>33.422818992000003</v>
      </c>
      <c r="AI116" s="106">
        <v>35.455807299999996</v>
      </c>
      <c r="AJ116" s="106">
        <v>0.99416399109999998</v>
      </c>
      <c r="AK116" s="106">
        <v>0.96206297360000004</v>
      </c>
      <c r="AL116" s="106">
        <v>1.0273361186000001</v>
      </c>
      <c r="AM116" s="106">
        <v>0.22469496829999999</v>
      </c>
      <c r="AN116" s="106">
        <v>0.97249103010000004</v>
      </c>
      <c r="AO116" s="106">
        <v>0.92967152099999995</v>
      </c>
      <c r="AP116" s="106">
        <v>1.0172827522000001</v>
      </c>
      <c r="AQ116" s="106">
        <v>0.7142851751</v>
      </c>
      <c r="AR116" s="106">
        <v>1.0086602509</v>
      </c>
      <c r="AS116" s="106">
        <v>0.96315559019999997</v>
      </c>
      <c r="AT116" s="106">
        <v>1.056314797</v>
      </c>
      <c r="AU116" s="105">
        <v>1</v>
      </c>
      <c r="AV116" s="105" t="s">
        <v>28</v>
      </c>
      <c r="AW116" s="105" t="s">
        <v>28</v>
      </c>
      <c r="AX116" s="105" t="s">
        <v>28</v>
      </c>
      <c r="AY116" s="105" t="s">
        <v>28</v>
      </c>
      <c r="AZ116" s="105" t="s">
        <v>28</v>
      </c>
      <c r="BA116" s="105" t="s">
        <v>28</v>
      </c>
      <c r="BB116" s="105" t="s">
        <v>28</v>
      </c>
      <c r="BC116" s="115">
        <v>-1</v>
      </c>
      <c r="BD116" s="116">
        <v>3900</v>
      </c>
      <c r="BE116" s="116">
        <v>4140</v>
      </c>
      <c r="BF116" s="116">
        <v>4407</v>
      </c>
    </row>
    <row r="117" spans="1:93" x14ac:dyDescent="0.3">
      <c r="A117" s="10"/>
      <c r="B117" t="s">
        <v>122</v>
      </c>
      <c r="C117" s="105">
        <v>2593</v>
      </c>
      <c r="D117" s="119">
        <v>7743</v>
      </c>
      <c r="E117" s="114">
        <v>29.624102116</v>
      </c>
      <c r="F117" s="106">
        <v>28.438055173999999</v>
      </c>
      <c r="G117" s="106">
        <v>30.859614725</v>
      </c>
      <c r="H117" s="106">
        <v>1.3996029999999999E-18</v>
      </c>
      <c r="I117" s="108">
        <v>33.488312024000003</v>
      </c>
      <c r="J117" s="106">
        <v>32.223840883999998</v>
      </c>
      <c r="K117" s="106">
        <v>34.80240131</v>
      </c>
      <c r="L117" s="106">
        <v>1.2012991422999999</v>
      </c>
      <c r="M117" s="106">
        <v>1.1532032651999999</v>
      </c>
      <c r="N117" s="106">
        <v>1.2514009219</v>
      </c>
      <c r="O117" s="119">
        <v>2822</v>
      </c>
      <c r="P117" s="119">
        <v>8282</v>
      </c>
      <c r="Q117" s="114">
        <v>28.805554687000001</v>
      </c>
      <c r="R117" s="106">
        <v>27.693207238999999</v>
      </c>
      <c r="S117" s="106">
        <v>29.962581569000001</v>
      </c>
      <c r="T117" s="106">
        <v>3.0061640000000001E-12</v>
      </c>
      <c r="U117" s="108">
        <v>34.073895194000002</v>
      </c>
      <c r="V117" s="106">
        <v>32.839641839999999</v>
      </c>
      <c r="W117" s="106">
        <v>35.354537037999997</v>
      </c>
      <c r="X117" s="106">
        <v>1.1504991916</v>
      </c>
      <c r="Y117" s="106">
        <v>1.1060718284</v>
      </c>
      <c r="Z117" s="106">
        <v>1.1967110596999999</v>
      </c>
      <c r="AA117" s="119">
        <v>2965</v>
      </c>
      <c r="AB117" s="119">
        <v>8496</v>
      </c>
      <c r="AC117" s="114">
        <v>28.598244264000002</v>
      </c>
      <c r="AD117" s="106">
        <v>27.516175320999999</v>
      </c>
      <c r="AE117" s="106">
        <v>29.722865385999999</v>
      </c>
      <c r="AF117" s="106">
        <v>1.1811938E-8</v>
      </c>
      <c r="AG117" s="108">
        <v>34.898775895</v>
      </c>
      <c r="AH117" s="106">
        <v>33.664951702000003</v>
      </c>
      <c r="AI117" s="106">
        <v>36.177819880000001</v>
      </c>
      <c r="AJ117" s="106">
        <v>1.118760413</v>
      </c>
      <c r="AK117" s="106">
        <v>1.0764299856999999</v>
      </c>
      <c r="AL117" s="106">
        <v>1.1627554770999999</v>
      </c>
      <c r="AM117" s="106">
        <v>0.79121617339999994</v>
      </c>
      <c r="AN117" s="106">
        <v>0.99280310949999995</v>
      </c>
      <c r="AO117" s="106">
        <v>0.94110705569999997</v>
      </c>
      <c r="AP117" s="106">
        <v>1.0473388848</v>
      </c>
      <c r="AQ117" s="106">
        <v>0.31908061409999999</v>
      </c>
      <c r="AR117" s="106">
        <v>0.97236886960000002</v>
      </c>
      <c r="AS117" s="106">
        <v>0.92022268939999996</v>
      </c>
      <c r="AT117" s="106">
        <v>1.0274700129000001</v>
      </c>
      <c r="AU117" s="105">
        <v>1</v>
      </c>
      <c r="AV117" s="105">
        <v>2</v>
      </c>
      <c r="AW117" s="105">
        <v>3</v>
      </c>
      <c r="AX117" s="105" t="s">
        <v>28</v>
      </c>
      <c r="AY117" s="105" t="s">
        <v>28</v>
      </c>
      <c r="AZ117" s="105" t="s">
        <v>28</v>
      </c>
      <c r="BA117" s="105" t="s">
        <v>28</v>
      </c>
      <c r="BB117" s="105" t="s">
        <v>28</v>
      </c>
      <c r="BC117" s="115" t="s">
        <v>233</v>
      </c>
      <c r="BD117" s="116">
        <v>2593</v>
      </c>
      <c r="BE117" s="116">
        <v>2822</v>
      </c>
      <c r="BF117" s="116">
        <v>2965</v>
      </c>
    </row>
    <row r="118" spans="1:93" x14ac:dyDescent="0.3">
      <c r="A118" s="10"/>
      <c r="B118" t="s">
        <v>123</v>
      </c>
      <c r="C118" s="105">
        <v>3916</v>
      </c>
      <c r="D118" s="119">
        <v>13494</v>
      </c>
      <c r="E118" s="114">
        <v>31.098653079999998</v>
      </c>
      <c r="F118" s="106">
        <v>30.053172150999998</v>
      </c>
      <c r="G118" s="106">
        <v>32.180503893000001</v>
      </c>
      <c r="H118" s="106">
        <v>2.443601E-40</v>
      </c>
      <c r="I118" s="108">
        <v>29.020305320999999</v>
      </c>
      <c r="J118" s="106">
        <v>28.125465406</v>
      </c>
      <c r="K118" s="106">
        <v>29.943615466000001</v>
      </c>
      <c r="L118" s="106">
        <v>1.2610942645000001</v>
      </c>
      <c r="M118" s="106">
        <v>1.2186985375999999</v>
      </c>
      <c r="N118" s="106">
        <v>1.3049648414999999</v>
      </c>
      <c r="O118" s="119">
        <v>4206</v>
      </c>
      <c r="P118" s="119">
        <v>13749</v>
      </c>
      <c r="Q118" s="114">
        <v>32.002524668</v>
      </c>
      <c r="R118" s="106">
        <v>30.957082452000002</v>
      </c>
      <c r="S118" s="106">
        <v>33.083272196000003</v>
      </c>
      <c r="T118" s="106">
        <v>1.528304E-47</v>
      </c>
      <c r="U118" s="108">
        <v>30.591315732000002</v>
      </c>
      <c r="V118" s="106">
        <v>29.680636016000001</v>
      </c>
      <c r="W118" s="106">
        <v>31.529937489000002</v>
      </c>
      <c r="X118" s="106">
        <v>1.2781867650000001</v>
      </c>
      <c r="Y118" s="106">
        <v>1.2364316092000001</v>
      </c>
      <c r="Z118" s="106">
        <v>1.3213520216000001</v>
      </c>
      <c r="AA118" s="119">
        <v>4708</v>
      </c>
      <c r="AB118" s="119">
        <v>14641</v>
      </c>
      <c r="AC118" s="114">
        <v>32.428656156000002</v>
      </c>
      <c r="AD118" s="106">
        <v>31.415150960999998</v>
      </c>
      <c r="AE118" s="106">
        <v>33.47485872</v>
      </c>
      <c r="AF118" s="106">
        <v>7.9295429999999996E-49</v>
      </c>
      <c r="AG118" s="108">
        <v>32.156273478999999</v>
      </c>
      <c r="AH118" s="106">
        <v>31.250733573000002</v>
      </c>
      <c r="AI118" s="106">
        <v>33.088052849</v>
      </c>
      <c r="AJ118" s="106">
        <v>1.2686057373999999</v>
      </c>
      <c r="AK118" s="106">
        <v>1.228957517</v>
      </c>
      <c r="AL118" s="106">
        <v>1.3095330755000001</v>
      </c>
      <c r="AM118" s="106">
        <v>0.55536453289999999</v>
      </c>
      <c r="AN118" s="106">
        <v>1.0133155584</v>
      </c>
      <c r="AO118" s="106">
        <v>0.96973382659999996</v>
      </c>
      <c r="AP118" s="106">
        <v>1.0588559384</v>
      </c>
      <c r="AQ118" s="106">
        <v>0.21934830799999999</v>
      </c>
      <c r="AR118" s="106">
        <v>1.0290646538999999</v>
      </c>
      <c r="AS118" s="106">
        <v>0.98307726819999997</v>
      </c>
      <c r="AT118" s="106">
        <v>1.0772032842000001</v>
      </c>
      <c r="AU118" s="105">
        <v>1</v>
      </c>
      <c r="AV118" s="105">
        <v>2</v>
      </c>
      <c r="AW118" s="105">
        <v>3</v>
      </c>
      <c r="AX118" s="105" t="s">
        <v>28</v>
      </c>
      <c r="AY118" s="105" t="s">
        <v>28</v>
      </c>
      <c r="AZ118" s="105" t="s">
        <v>28</v>
      </c>
      <c r="BA118" s="105" t="s">
        <v>28</v>
      </c>
      <c r="BB118" s="105" t="s">
        <v>28</v>
      </c>
      <c r="BC118" s="115" t="s">
        <v>233</v>
      </c>
      <c r="BD118" s="116">
        <v>3916</v>
      </c>
      <c r="BE118" s="116">
        <v>4206</v>
      </c>
      <c r="BF118" s="116">
        <v>4708</v>
      </c>
      <c r="BQ118" s="52"/>
      <c r="CC118" s="4"/>
      <c r="CO118" s="4"/>
    </row>
    <row r="119" spans="1:93" x14ac:dyDescent="0.3">
      <c r="A119" s="10"/>
      <c r="B119" t="s">
        <v>124</v>
      </c>
      <c r="C119" s="105">
        <v>541</v>
      </c>
      <c r="D119" s="119">
        <v>1909</v>
      </c>
      <c r="E119" s="114">
        <v>47.816572221999998</v>
      </c>
      <c r="F119" s="106">
        <v>43.899014907999998</v>
      </c>
      <c r="G119" s="106">
        <v>52.083733172999999</v>
      </c>
      <c r="H119" s="106">
        <v>4.5711269999999999E-52</v>
      </c>
      <c r="I119" s="108">
        <v>28.339444735000001</v>
      </c>
      <c r="J119" s="106">
        <v>26.049256012000001</v>
      </c>
      <c r="K119" s="106">
        <v>30.830981413</v>
      </c>
      <c r="L119" s="106">
        <v>1.9390294756999999</v>
      </c>
      <c r="M119" s="106">
        <v>1.7801669988</v>
      </c>
      <c r="N119" s="106">
        <v>2.1120688735000002</v>
      </c>
      <c r="O119" s="119">
        <v>578</v>
      </c>
      <c r="P119" s="119">
        <v>2124</v>
      </c>
      <c r="Q119" s="114">
        <v>44.643175710999998</v>
      </c>
      <c r="R119" s="106">
        <v>41.096374386999997</v>
      </c>
      <c r="S119" s="106">
        <v>48.496081887999999</v>
      </c>
      <c r="T119" s="106">
        <v>1.1223429999999999E-42</v>
      </c>
      <c r="U119" s="108">
        <v>27.212806025999999</v>
      </c>
      <c r="V119" s="106">
        <v>25.082337619</v>
      </c>
      <c r="W119" s="106">
        <v>29.524234267000001</v>
      </c>
      <c r="X119" s="106">
        <v>1.7830567099000001</v>
      </c>
      <c r="Y119" s="106">
        <v>1.6413968078000001</v>
      </c>
      <c r="Z119" s="106">
        <v>1.9369424964999999</v>
      </c>
      <c r="AA119" s="119">
        <v>614</v>
      </c>
      <c r="AB119" s="119">
        <v>2271</v>
      </c>
      <c r="AC119" s="114">
        <v>41.133842168000001</v>
      </c>
      <c r="AD119" s="106">
        <v>37.955846340999997</v>
      </c>
      <c r="AE119" s="106">
        <v>44.577927633999998</v>
      </c>
      <c r="AF119" s="106">
        <v>4.3419329999999998E-31</v>
      </c>
      <c r="AG119" s="108">
        <v>27.036547775999999</v>
      </c>
      <c r="AH119" s="106">
        <v>24.980408631</v>
      </c>
      <c r="AI119" s="106">
        <v>29.261927875000001</v>
      </c>
      <c r="AJ119" s="106">
        <v>1.6091517306000001</v>
      </c>
      <c r="AK119" s="106">
        <v>1.4848288565000001</v>
      </c>
      <c r="AL119" s="106">
        <v>1.7438840044999999</v>
      </c>
      <c r="AM119" s="106">
        <v>0.1615339405</v>
      </c>
      <c r="AN119" s="106">
        <v>0.92139148959999995</v>
      </c>
      <c r="AO119" s="106">
        <v>0.82160777039999999</v>
      </c>
      <c r="AP119" s="106">
        <v>1.0332938754000001</v>
      </c>
      <c r="AQ119" s="106">
        <v>0.25492440389999999</v>
      </c>
      <c r="AR119" s="106">
        <v>0.93363396070000004</v>
      </c>
      <c r="AS119" s="106">
        <v>0.82953251189999999</v>
      </c>
      <c r="AT119" s="106">
        <v>1.0507995287</v>
      </c>
      <c r="AU119" s="105">
        <v>1</v>
      </c>
      <c r="AV119" s="105">
        <v>2</v>
      </c>
      <c r="AW119" s="105">
        <v>3</v>
      </c>
      <c r="AX119" s="105" t="s">
        <v>28</v>
      </c>
      <c r="AY119" s="105" t="s">
        <v>28</v>
      </c>
      <c r="AZ119" s="105" t="s">
        <v>28</v>
      </c>
      <c r="BA119" s="105" t="s">
        <v>28</v>
      </c>
      <c r="BB119" s="105" t="s">
        <v>28</v>
      </c>
      <c r="BC119" s="115" t="s">
        <v>233</v>
      </c>
      <c r="BD119" s="116">
        <v>541</v>
      </c>
      <c r="BE119" s="116">
        <v>578</v>
      </c>
      <c r="BF119" s="116">
        <v>614</v>
      </c>
      <c r="BQ119" s="52"/>
      <c r="CC119" s="4"/>
      <c r="CO119" s="4"/>
    </row>
    <row r="120" spans="1:93" s="3" customFormat="1" x14ac:dyDescent="0.3">
      <c r="A120" s="10"/>
      <c r="B120" s="3" t="s">
        <v>197</v>
      </c>
      <c r="C120" s="111">
        <v>16830</v>
      </c>
      <c r="D120" s="118">
        <v>57378</v>
      </c>
      <c r="E120" s="107">
        <v>25.778612301999999</v>
      </c>
      <c r="F120" s="112">
        <v>25.260775898999999</v>
      </c>
      <c r="G120" s="112">
        <v>26.307064154999999</v>
      </c>
      <c r="H120" s="112">
        <v>1.8305299999999999E-5</v>
      </c>
      <c r="I120" s="113">
        <v>29.331799644</v>
      </c>
      <c r="J120" s="112">
        <v>28.891986485</v>
      </c>
      <c r="K120" s="112">
        <v>29.778307934000001</v>
      </c>
      <c r="L120" s="112">
        <v>1.0453591041000001</v>
      </c>
      <c r="M120" s="112">
        <v>1.0243601071999999</v>
      </c>
      <c r="N120" s="112">
        <v>1.0667885723999999</v>
      </c>
      <c r="O120" s="118">
        <v>17016</v>
      </c>
      <c r="P120" s="118">
        <v>57928</v>
      </c>
      <c r="Q120" s="107">
        <v>25.566992909</v>
      </c>
      <c r="R120" s="112">
        <v>25.054376088000001</v>
      </c>
      <c r="S120" s="112">
        <v>26.090097958000001</v>
      </c>
      <c r="T120" s="112">
        <v>4.2826320500000001E-2</v>
      </c>
      <c r="U120" s="113">
        <v>29.374395801999999</v>
      </c>
      <c r="V120" s="112">
        <v>28.936339728</v>
      </c>
      <c r="W120" s="112">
        <v>29.819083437</v>
      </c>
      <c r="X120" s="112">
        <v>1.0211504340999999</v>
      </c>
      <c r="Y120" s="112">
        <v>1.0006764233000001</v>
      </c>
      <c r="Z120" s="112">
        <v>1.0420433467000001</v>
      </c>
      <c r="AA120" s="118">
        <v>17889</v>
      </c>
      <c r="AB120" s="118">
        <v>59268</v>
      </c>
      <c r="AC120" s="107">
        <v>25.658987308</v>
      </c>
      <c r="AD120" s="112">
        <v>25.150662381</v>
      </c>
      <c r="AE120" s="112">
        <v>26.177586089999998</v>
      </c>
      <c r="AF120" s="112">
        <v>0.71193276309999998</v>
      </c>
      <c r="AG120" s="113">
        <v>30.183235473</v>
      </c>
      <c r="AH120" s="112">
        <v>29.74415647</v>
      </c>
      <c r="AI120" s="112">
        <v>30.628796096999999</v>
      </c>
      <c r="AJ120" s="112">
        <v>1.0037769792</v>
      </c>
      <c r="AK120" s="112">
        <v>0.98389135959999996</v>
      </c>
      <c r="AL120" s="112">
        <v>1.0240645108999999</v>
      </c>
      <c r="AM120" s="112">
        <v>0.77960350759999997</v>
      </c>
      <c r="AN120" s="112">
        <v>1.0035981705000001</v>
      </c>
      <c r="AO120" s="112">
        <v>0.97866628440000003</v>
      </c>
      <c r="AP120" s="112">
        <v>1.0291652056</v>
      </c>
      <c r="AQ120" s="112">
        <v>0.52328684020000005</v>
      </c>
      <c r="AR120" s="112">
        <v>0.99179089279999999</v>
      </c>
      <c r="AS120" s="112">
        <v>0.96700228700000002</v>
      </c>
      <c r="AT120" s="112">
        <v>1.0172149417</v>
      </c>
      <c r="AU120" s="111">
        <v>1</v>
      </c>
      <c r="AV120" s="111" t="s">
        <v>28</v>
      </c>
      <c r="AW120" s="111" t="s">
        <v>28</v>
      </c>
      <c r="AX120" s="111" t="s">
        <v>28</v>
      </c>
      <c r="AY120" s="111" t="s">
        <v>28</v>
      </c>
      <c r="AZ120" s="111" t="s">
        <v>28</v>
      </c>
      <c r="BA120" s="111" t="s">
        <v>28</v>
      </c>
      <c r="BB120" s="111" t="s">
        <v>28</v>
      </c>
      <c r="BC120" s="109">
        <v>-1</v>
      </c>
      <c r="BD120" s="110">
        <v>16830</v>
      </c>
      <c r="BE120" s="110">
        <v>17016</v>
      </c>
      <c r="BF120" s="110">
        <v>17889</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198</v>
      </c>
      <c r="C121" s="105">
        <v>9401</v>
      </c>
      <c r="D121" s="119">
        <v>38301</v>
      </c>
      <c r="E121" s="114">
        <v>26.687868203000001</v>
      </c>
      <c r="F121" s="106">
        <v>26.049504905999999</v>
      </c>
      <c r="G121" s="106">
        <v>27.341875086999998</v>
      </c>
      <c r="H121" s="106">
        <v>1.5796729999999999E-10</v>
      </c>
      <c r="I121" s="108">
        <v>24.545051043000001</v>
      </c>
      <c r="J121" s="106">
        <v>24.053868531999999</v>
      </c>
      <c r="K121" s="106">
        <v>25.046263552999999</v>
      </c>
      <c r="L121" s="106">
        <v>1.0822307139</v>
      </c>
      <c r="M121" s="106">
        <v>1.0563441814000001</v>
      </c>
      <c r="N121" s="106">
        <v>1.1087516158999999</v>
      </c>
      <c r="O121" s="119">
        <v>10193</v>
      </c>
      <c r="P121" s="119">
        <v>41428</v>
      </c>
      <c r="Q121" s="114">
        <v>26.315655447000001</v>
      </c>
      <c r="R121" s="106">
        <v>25.703216904000001</v>
      </c>
      <c r="S121" s="106">
        <v>26.942686754</v>
      </c>
      <c r="T121" s="106">
        <v>3.4082000000000003E-5</v>
      </c>
      <c r="U121" s="108">
        <v>24.604132471</v>
      </c>
      <c r="V121" s="106">
        <v>24.131094032</v>
      </c>
      <c r="W121" s="106">
        <v>25.086443815999999</v>
      </c>
      <c r="X121" s="106">
        <v>1.0510521546</v>
      </c>
      <c r="Y121" s="106">
        <v>1.0265912456999999</v>
      </c>
      <c r="Z121" s="106">
        <v>1.0760959012</v>
      </c>
      <c r="AA121" s="119">
        <v>11487</v>
      </c>
      <c r="AB121" s="119">
        <v>43837</v>
      </c>
      <c r="AC121" s="114">
        <v>26.707366982</v>
      </c>
      <c r="AD121" s="106">
        <v>26.10938191</v>
      </c>
      <c r="AE121" s="106">
        <v>27.319047748999999</v>
      </c>
      <c r="AF121" s="106">
        <v>1.4923160000000001E-4</v>
      </c>
      <c r="AG121" s="108">
        <v>26.203891689999999</v>
      </c>
      <c r="AH121" s="106">
        <v>25.729053506</v>
      </c>
      <c r="AI121" s="106">
        <v>26.687493169</v>
      </c>
      <c r="AJ121" s="106">
        <v>1.0447894856</v>
      </c>
      <c r="AK121" s="106">
        <v>1.0213963703</v>
      </c>
      <c r="AL121" s="106">
        <v>1.0687183751</v>
      </c>
      <c r="AM121" s="106">
        <v>0.33168921610000002</v>
      </c>
      <c r="AN121" s="106">
        <v>1.0148851140999999</v>
      </c>
      <c r="AO121" s="106">
        <v>0.98505533180000004</v>
      </c>
      <c r="AP121" s="106">
        <v>1.0456182120999999</v>
      </c>
      <c r="AQ121" s="106">
        <v>0.3742897201</v>
      </c>
      <c r="AR121" s="106">
        <v>0.98605311019999997</v>
      </c>
      <c r="AS121" s="106">
        <v>0.95597017279999996</v>
      </c>
      <c r="AT121" s="106">
        <v>1.0170827121999999</v>
      </c>
      <c r="AU121" s="105">
        <v>1</v>
      </c>
      <c r="AV121" s="105">
        <v>2</v>
      </c>
      <c r="AW121" s="105">
        <v>3</v>
      </c>
      <c r="AX121" s="105" t="s">
        <v>28</v>
      </c>
      <c r="AY121" s="105" t="s">
        <v>28</v>
      </c>
      <c r="AZ121" s="105" t="s">
        <v>28</v>
      </c>
      <c r="BA121" s="105" t="s">
        <v>28</v>
      </c>
      <c r="BB121" s="105" t="s">
        <v>28</v>
      </c>
      <c r="BC121" s="115" t="s">
        <v>233</v>
      </c>
      <c r="BD121" s="116">
        <v>9401</v>
      </c>
      <c r="BE121" s="116">
        <v>10193</v>
      </c>
      <c r="BF121" s="116">
        <v>11487</v>
      </c>
    </row>
    <row r="122" spans="1:93" x14ac:dyDescent="0.3">
      <c r="A122" s="10"/>
      <c r="B122" t="s">
        <v>199</v>
      </c>
      <c r="C122" s="105">
        <v>10134</v>
      </c>
      <c r="D122" s="119">
        <v>31234</v>
      </c>
      <c r="E122" s="114">
        <v>27.858451547000001</v>
      </c>
      <c r="F122" s="106">
        <v>27.203673245000001</v>
      </c>
      <c r="G122" s="106">
        <v>28.528990022999999</v>
      </c>
      <c r="H122" s="106">
        <v>9.2341989999999999E-24</v>
      </c>
      <c r="I122" s="108">
        <v>32.445412050999998</v>
      </c>
      <c r="J122" s="106">
        <v>31.819821733000001</v>
      </c>
      <c r="K122" s="106">
        <v>33.083301722999998</v>
      </c>
      <c r="L122" s="106">
        <v>1.1296995202</v>
      </c>
      <c r="M122" s="106">
        <v>1.1031473360999999</v>
      </c>
      <c r="N122" s="106">
        <v>1.1568908015999999</v>
      </c>
      <c r="O122" s="119">
        <v>10109</v>
      </c>
      <c r="P122" s="119">
        <v>31099</v>
      </c>
      <c r="Q122" s="114">
        <v>27.324759555</v>
      </c>
      <c r="R122" s="106">
        <v>26.681425126000001</v>
      </c>
      <c r="S122" s="106">
        <v>27.983605869000002</v>
      </c>
      <c r="T122" s="106">
        <v>6.4082119999999998E-13</v>
      </c>
      <c r="U122" s="108">
        <v>32.505868356000001</v>
      </c>
      <c r="V122" s="106">
        <v>31.878345366000001</v>
      </c>
      <c r="W122" s="106">
        <v>33.145744090999997</v>
      </c>
      <c r="X122" s="106">
        <v>1.0913559597</v>
      </c>
      <c r="Y122" s="106">
        <v>1.0656610634000001</v>
      </c>
      <c r="Z122" s="106">
        <v>1.1176704035</v>
      </c>
      <c r="AA122" s="119">
        <v>10197</v>
      </c>
      <c r="AB122" s="119">
        <v>31245</v>
      </c>
      <c r="AC122" s="114">
        <v>26.928833431000001</v>
      </c>
      <c r="AD122" s="106">
        <v>26.296126594</v>
      </c>
      <c r="AE122" s="106">
        <v>27.576763723999999</v>
      </c>
      <c r="AF122" s="106">
        <v>1.76536E-5</v>
      </c>
      <c r="AG122" s="108">
        <v>32.635621698999998</v>
      </c>
      <c r="AH122" s="106">
        <v>32.008291935999999</v>
      </c>
      <c r="AI122" s="106">
        <v>33.275246484999997</v>
      </c>
      <c r="AJ122" s="106">
        <v>1.0534532306</v>
      </c>
      <c r="AK122" s="106">
        <v>1.0287018033999999</v>
      </c>
      <c r="AL122" s="106">
        <v>1.0788001978999999</v>
      </c>
      <c r="AM122" s="106">
        <v>0.35441977619999998</v>
      </c>
      <c r="AN122" s="106">
        <v>0.98551035279999999</v>
      </c>
      <c r="AO122" s="106">
        <v>0.95553203190000002</v>
      </c>
      <c r="AP122" s="106">
        <v>1.0164291966000001</v>
      </c>
      <c r="AQ122" s="106">
        <v>0.21882721720000001</v>
      </c>
      <c r="AR122" s="106">
        <v>0.98084272589999999</v>
      </c>
      <c r="AS122" s="106">
        <v>0.95106342249999998</v>
      </c>
      <c r="AT122" s="106">
        <v>1.0115544666</v>
      </c>
      <c r="AU122" s="105">
        <v>1</v>
      </c>
      <c r="AV122" s="105">
        <v>2</v>
      </c>
      <c r="AW122" s="105">
        <v>3</v>
      </c>
      <c r="AX122" s="105" t="s">
        <v>28</v>
      </c>
      <c r="AY122" s="105" t="s">
        <v>28</v>
      </c>
      <c r="AZ122" s="105" t="s">
        <v>28</v>
      </c>
      <c r="BA122" s="105" t="s">
        <v>28</v>
      </c>
      <c r="BB122" s="105" t="s">
        <v>28</v>
      </c>
      <c r="BC122" s="115" t="s">
        <v>233</v>
      </c>
      <c r="BD122" s="116">
        <v>10134</v>
      </c>
      <c r="BE122" s="116">
        <v>10109</v>
      </c>
      <c r="BF122" s="116">
        <v>10197</v>
      </c>
      <c r="BQ122" s="52"/>
      <c r="CC122" s="4"/>
      <c r="CO122" s="4"/>
    </row>
    <row r="123" spans="1:93" s="3" customFormat="1" x14ac:dyDescent="0.3">
      <c r="A123" s="10"/>
      <c r="B123" s="3" t="s">
        <v>125</v>
      </c>
      <c r="C123" s="111">
        <v>6504</v>
      </c>
      <c r="D123" s="118">
        <v>26943</v>
      </c>
      <c r="E123" s="107">
        <v>30.896058795999998</v>
      </c>
      <c r="F123" s="112">
        <v>30.043296166000001</v>
      </c>
      <c r="G123" s="112">
        <v>31.77302663</v>
      </c>
      <c r="H123" s="112">
        <v>3.8269509999999998E-56</v>
      </c>
      <c r="I123" s="113">
        <v>24.139850796000001</v>
      </c>
      <c r="J123" s="112">
        <v>23.560254249</v>
      </c>
      <c r="K123" s="112">
        <v>24.73370577</v>
      </c>
      <c r="L123" s="112">
        <v>1.2528787804999999</v>
      </c>
      <c r="M123" s="112">
        <v>1.2182980525</v>
      </c>
      <c r="N123" s="112">
        <v>1.2884410636000001</v>
      </c>
      <c r="O123" s="118">
        <v>7079</v>
      </c>
      <c r="P123" s="118">
        <v>27456</v>
      </c>
      <c r="Q123" s="107">
        <v>30.848460053</v>
      </c>
      <c r="R123" s="112">
        <v>30.023629374999999</v>
      </c>
      <c r="S123" s="112">
        <v>31.69595107</v>
      </c>
      <c r="T123" s="112">
        <v>1.7798959999999999E-51</v>
      </c>
      <c r="U123" s="113">
        <v>25.783071096</v>
      </c>
      <c r="V123" s="112">
        <v>25.189396914</v>
      </c>
      <c r="W123" s="112">
        <v>26.390737237</v>
      </c>
      <c r="X123" s="112">
        <v>1.2320932104</v>
      </c>
      <c r="Y123" s="112">
        <v>1.1991493203000001</v>
      </c>
      <c r="Z123" s="112">
        <v>1.2659421586999999</v>
      </c>
      <c r="AA123" s="118">
        <v>7234</v>
      </c>
      <c r="AB123" s="118">
        <v>26659</v>
      </c>
      <c r="AC123" s="107">
        <v>30.281645229999999</v>
      </c>
      <c r="AD123" s="112">
        <v>29.478510128</v>
      </c>
      <c r="AE123" s="112">
        <v>31.106661558999999</v>
      </c>
      <c r="AF123" s="112">
        <v>4.6903659999999999E-35</v>
      </c>
      <c r="AG123" s="113">
        <v>27.135301398999999</v>
      </c>
      <c r="AH123" s="112">
        <v>26.517143895</v>
      </c>
      <c r="AI123" s="112">
        <v>27.767869154</v>
      </c>
      <c r="AJ123" s="112">
        <v>1.1846148879</v>
      </c>
      <c r="AK123" s="112">
        <v>1.1531963242000001</v>
      </c>
      <c r="AL123" s="112">
        <v>1.2168894428999999</v>
      </c>
      <c r="AM123" s="112">
        <v>0.3093252427</v>
      </c>
      <c r="AN123" s="112">
        <v>0.98162583079999999</v>
      </c>
      <c r="AO123" s="112">
        <v>0.9471499511</v>
      </c>
      <c r="AP123" s="112">
        <v>1.0173566188000001</v>
      </c>
      <c r="AQ123" s="112">
        <v>0.93409716369999995</v>
      </c>
      <c r="AR123" s="112">
        <v>0.99845939110000004</v>
      </c>
      <c r="AS123" s="112">
        <v>0.96263031320000003</v>
      </c>
      <c r="AT123" s="112">
        <v>1.0356220264</v>
      </c>
      <c r="AU123" s="111">
        <v>1</v>
      </c>
      <c r="AV123" s="111">
        <v>2</v>
      </c>
      <c r="AW123" s="111">
        <v>3</v>
      </c>
      <c r="AX123" s="111" t="s">
        <v>28</v>
      </c>
      <c r="AY123" s="111" t="s">
        <v>28</v>
      </c>
      <c r="AZ123" s="111" t="s">
        <v>28</v>
      </c>
      <c r="BA123" s="111" t="s">
        <v>28</v>
      </c>
      <c r="BB123" s="111" t="s">
        <v>28</v>
      </c>
      <c r="BC123" s="109" t="s">
        <v>233</v>
      </c>
      <c r="BD123" s="110">
        <v>6504</v>
      </c>
      <c r="BE123" s="110">
        <v>7079</v>
      </c>
      <c r="BF123" s="110">
        <v>7234</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105">
        <v>3780</v>
      </c>
      <c r="D124" s="119">
        <v>15814</v>
      </c>
      <c r="E124" s="114">
        <v>40.819240426</v>
      </c>
      <c r="F124" s="106">
        <v>39.428076621000002</v>
      </c>
      <c r="G124" s="106">
        <v>42.259489473999999</v>
      </c>
      <c r="H124" s="106">
        <v>1.7495899999999999E-178</v>
      </c>
      <c r="I124" s="108">
        <v>23.902870874000001</v>
      </c>
      <c r="J124" s="106">
        <v>23.152893348999999</v>
      </c>
      <c r="K124" s="106">
        <v>24.677141963</v>
      </c>
      <c r="L124" s="106">
        <v>1.6552777978</v>
      </c>
      <c r="M124" s="106">
        <v>1.5988641425000001</v>
      </c>
      <c r="N124" s="106">
        <v>1.7136819289</v>
      </c>
      <c r="O124" s="119">
        <v>4464</v>
      </c>
      <c r="P124" s="119">
        <v>17220</v>
      </c>
      <c r="Q124" s="114">
        <v>42.468484502000003</v>
      </c>
      <c r="R124" s="106">
        <v>41.116006472000002</v>
      </c>
      <c r="S124" s="106">
        <v>43.865451211</v>
      </c>
      <c r="T124" s="106">
        <v>1.1424699999999999E-224</v>
      </c>
      <c r="U124" s="108">
        <v>25.923344948</v>
      </c>
      <c r="V124" s="106">
        <v>25.173929577999999</v>
      </c>
      <c r="W124" s="106">
        <v>26.695070041000001</v>
      </c>
      <c r="X124" s="106">
        <v>1.69619914</v>
      </c>
      <c r="Y124" s="106">
        <v>1.6421809168999999</v>
      </c>
      <c r="Z124" s="106">
        <v>1.7519942493</v>
      </c>
      <c r="AA124" s="119">
        <v>4871</v>
      </c>
      <c r="AB124" s="119">
        <v>18130</v>
      </c>
      <c r="AC124" s="114">
        <v>40.399192736000003</v>
      </c>
      <c r="AD124" s="106">
        <v>39.156676142000002</v>
      </c>
      <c r="AE124" s="106">
        <v>41.681136768999998</v>
      </c>
      <c r="AF124" s="106">
        <v>2.4258900000000003E-181</v>
      </c>
      <c r="AG124" s="108">
        <v>26.867071153000001</v>
      </c>
      <c r="AH124" s="106">
        <v>26.123066691999998</v>
      </c>
      <c r="AI124" s="106">
        <v>27.632265415999999</v>
      </c>
      <c r="AJ124" s="106">
        <v>1.5804123193999999</v>
      </c>
      <c r="AK124" s="106">
        <v>1.5318051963999999</v>
      </c>
      <c r="AL124" s="106">
        <v>1.6305618398999999</v>
      </c>
      <c r="AM124" s="106">
        <v>2.2638391399999999E-2</v>
      </c>
      <c r="AN124" s="106">
        <v>0.95127465010000001</v>
      </c>
      <c r="AO124" s="106">
        <v>0.91128189079999999</v>
      </c>
      <c r="AP124" s="106">
        <v>0.99302254229999998</v>
      </c>
      <c r="AQ124" s="106">
        <v>8.7786016600000003E-2</v>
      </c>
      <c r="AR124" s="106">
        <v>1.0404035953999999</v>
      </c>
      <c r="AS124" s="106">
        <v>0.99415262879999999</v>
      </c>
      <c r="AT124" s="106">
        <v>1.0888062959</v>
      </c>
      <c r="AU124" s="105">
        <v>1</v>
      </c>
      <c r="AV124" s="105">
        <v>2</v>
      </c>
      <c r="AW124" s="105">
        <v>3</v>
      </c>
      <c r="AX124" s="105" t="s">
        <v>28</v>
      </c>
      <c r="AY124" s="105" t="s">
        <v>231</v>
      </c>
      <c r="AZ124" s="105" t="s">
        <v>28</v>
      </c>
      <c r="BA124" s="105" t="s">
        <v>28</v>
      </c>
      <c r="BB124" s="105" t="s">
        <v>28</v>
      </c>
      <c r="BC124" s="115" t="s">
        <v>236</v>
      </c>
      <c r="BD124" s="116">
        <v>3780</v>
      </c>
      <c r="BE124" s="116">
        <v>4464</v>
      </c>
      <c r="BF124" s="116">
        <v>4871</v>
      </c>
      <c r="BQ124" s="52"/>
      <c r="CC124" s="4"/>
      <c r="CO124" s="4"/>
    </row>
    <row r="125" spans="1:93" x14ac:dyDescent="0.3">
      <c r="A125" s="10"/>
      <c r="B125" t="s">
        <v>127</v>
      </c>
      <c r="C125" s="105">
        <v>1194</v>
      </c>
      <c r="D125" s="119">
        <v>4280</v>
      </c>
      <c r="E125" s="114">
        <v>54.296892964999998</v>
      </c>
      <c r="F125" s="106">
        <v>51.215897210999998</v>
      </c>
      <c r="G125" s="106">
        <v>57.563232241999998</v>
      </c>
      <c r="H125" s="106">
        <v>1.5874000000000001E-154</v>
      </c>
      <c r="I125" s="108">
        <v>27.897196262000001</v>
      </c>
      <c r="J125" s="106">
        <v>26.358872189</v>
      </c>
      <c r="K125" s="106">
        <v>29.525298111000001</v>
      </c>
      <c r="L125" s="106">
        <v>2.2018156260000001</v>
      </c>
      <c r="M125" s="106">
        <v>2.0768769006999999</v>
      </c>
      <c r="N125" s="106">
        <v>2.3342702926999999</v>
      </c>
      <c r="O125" s="119">
        <v>1446</v>
      </c>
      <c r="P125" s="119">
        <v>4745</v>
      </c>
      <c r="Q125" s="114">
        <v>55.082799256000001</v>
      </c>
      <c r="R125" s="106">
        <v>52.219019088000003</v>
      </c>
      <c r="S125" s="106">
        <v>58.103634018000001</v>
      </c>
      <c r="T125" s="106">
        <v>3.2987200000000001E-184</v>
      </c>
      <c r="U125" s="108">
        <v>30.474183351000001</v>
      </c>
      <c r="V125" s="106">
        <v>28.943265735000001</v>
      </c>
      <c r="W125" s="106">
        <v>32.086076927999997</v>
      </c>
      <c r="X125" s="106">
        <v>2.2000172085999998</v>
      </c>
      <c r="Y125" s="106">
        <v>2.0856372981</v>
      </c>
      <c r="Z125" s="106">
        <v>2.3206699087999998</v>
      </c>
      <c r="AA125" s="119">
        <v>1598</v>
      </c>
      <c r="AB125" s="119">
        <v>5195</v>
      </c>
      <c r="AC125" s="114">
        <v>51.742402914000003</v>
      </c>
      <c r="AD125" s="106">
        <v>49.173398425999999</v>
      </c>
      <c r="AE125" s="106">
        <v>54.445621922999997</v>
      </c>
      <c r="AF125" s="106">
        <v>3.3658099999999999E-162</v>
      </c>
      <c r="AG125" s="108">
        <v>30.760346487</v>
      </c>
      <c r="AH125" s="106">
        <v>29.288550039</v>
      </c>
      <c r="AI125" s="106">
        <v>32.306103059000002</v>
      </c>
      <c r="AJ125" s="106">
        <v>2.0241575503</v>
      </c>
      <c r="AK125" s="106">
        <v>1.9236583555</v>
      </c>
      <c r="AL125" s="106">
        <v>2.1299072035000002</v>
      </c>
      <c r="AM125" s="106">
        <v>9.1055177400000006E-2</v>
      </c>
      <c r="AN125" s="106">
        <v>0.93935681579999997</v>
      </c>
      <c r="AO125" s="106">
        <v>0.87361168239999998</v>
      </c>
      <c r="AP125" s="106">
        <v>1.0100497111</v>
      </c>
      <c r="AQ125" s="106">
        <v>0.7179334195</v>
      </c>
      <c r="AR125" s="106">
        <v>1.0144742406</v>
      </c>
      <c r="AS125" s="106">
        <v>0.93837774029999999</v>
      </c>
      <c r="AT125" s="106">
        <v>1.0967416857000001</v>
      </c>
      <c r="AU125" s="105">
        <v>1</v>
      </c>
      <c r="AV125" s="105">
        <v>2</v>
      </c>
      <c r="AW125" s="105">
        <v>3</v>
      </c>
      <c r="AX125" s="105" t="s">
        <v>28</v>
      </c>
      <c r="AY125" s="105" t="s">
        <v>28</v>
      </c>
      <c r="AZ125" s="105" t="s">
        <v>28</v>
      </c>
      <c r="BA125" s="105" t="s">
        <v>28</v>
      </c>
      <c r="BB125" s="105" t="s">
        <v>28</v>
      </c>
      <c r="BC125" s="115" t="s">
        <v>233</v>
      </c>
      <c r="BD125" s="116">
        <v>1194</v>
      </c>
      <c r="BE125" s="116">
        <v>1446</v>
      </c>
      <c r="BF125" s="116">
        <v>1598</v>
      </c>
      <c r="BQ125" s="52"/>
      <c r="CC125" s="4"/>
      <c r="CO125" s="4"/>
    </row>
    <row r="126" spans="1:93" s="3" customFormat="1" x14ac:dyDescent="0.3">
      <c r="A126" s="10" t="s">
        <v>240</v>
      </c>
      <c r="B126" s="3" t="s">
        <v>51</v>
      </c>
      <c r="C126" s="111">
        <v>12305</v>
      </c>
      <c r="D126" s="118">
        <v>62541</v>
      </c>
      <c r="E126" s="107">
        <v>21.806535566000001</v>
      </c>
      <c r="F126" s="112">
        <v>21.328550147000001</v>
      </c>
      <c r="G126" s="112">
        <v>22.29523292</v>
      </c>
      <c r="H126" s="112">
        <v>1.514964E-27</v>
      </c>
      <c r="I126" s="113">
        <v>19.675093139000001</v>
      </c>
      <c r="J126" s="112">
        <v>19.330510816</v>
      </c>
      <c r="K126" s="112">
        <v>20.025817926999999</v>
      </c>
      <c r="L126" s="112">
        <v>0.88428578759999998</v>
      </c>
      <c r="M126" s="112">
        <v>0.8649028044</v>
      </c>
      <c r="N126" s="112">
        <v>0.90410315490000004</v>
      </c>
      <c r="O126" s="118">
        <v>14269</v>
      </c>
      <c r="P126" s="118">
        <v>76035</v>
      </c>
      <c r="Q126" s="107">
        <v>21.542330313000001</v>
      </c>
      <c r="R126" s="112">
        <v>21.092152928000001</v>
      </c>
      <c r="S126" s="112">
        <v>22.002115996000001</v>
      </c>
      <c r="T126" s="112">
        <v>2.9863910000000001E-44</v>
      </c>
      <c r="U126" s="113">
        <v>18.766357597999999</v>
      </c>
      <c r="V126" s="112">
        <v>18.460954621999999</v>
      </c>
      <c r="W126" s="112">
        <v>19.076812912000001</v>
      </c>
      <c r="X126" s="112">
        <v>0.86040466429999996</v>
      </c>
      <c r="Y126" s="112">
        <v>0.84242449610000003</v>
      </c>
      <c r="Z126" s="112">
        <v>0.87876858970000005</v>
      </c>
      <c r="AA126" s="118">
        <v>16489</v>
      </c>
      <c r="AB126" s="118">
        <v>82350</v>
      </c>
      <c r="AC126" s="107">
        <v>21.488053692000001</v>
      </c>
      <c r="AD126" s="112">
        <v>21.057850132999999</v>
      </c>
      <c r="AE126" s="112">
        <v>21.927046140000002</v>
      </c>
      <c r="AF126" s="112">
        <v>1.5501620000000001E-63</v>
      </c>
      <c r="AG126" s="113">
        <v>20.023072252999999</v>
      </c>
      <c r="AH126" s="112">
        <v>19.719772916</v>
      </c>
      <c r="AI126" s="112">
        <v>20.331036474000001</v>
      </c>
      <c r="AJ126" s="112">
        <v>0.84061047950000001</v>
      </c>
      <c r="AK126" s="112">
        <v>0.8237809599</v>
      </c>
      <c r="AL126" s="112">
        <v>0.85778381950000004</v>
      </c>
      <c r="AM126" s="112">
        <v>0.84935676819999995</v>
      </c>
      <c r="AN126" s="112">
        <v>0.9974804666</v>
      </c>
      <c r="AO126" s="112">
        <v>0.97184948469999999</v>
      </c>
      <c r="AP126" s="112">
        <v>1.0237874248000001</v>
      </c>
      <c r="AQ126" s="112">
        <v>0.38519387900000002</v>
      </c>
      <c r="AR126" s="112">
        <v>0.98788412530000003</v>
      </c>
      <c r="AS126" s="112">
        <v>0.96107457709999999</v>
      </c>
      <c r="AT126" s="112">
        <v>1.0154415362</v>
      </c>
      <c r="AU126" s="111">
        <v>1</v>
      </c>
      <c r="AV126" s="111">
        <v>2</v>
      </c>
      <c r="AW126" s="111">
        <v>3</v>
      </c>
      <c r="AX126" s="111" t="s">
        <v>28</v>
      </c>
      <c r="AY126" s="111" t="s">
        <v>28</v>
      </c>
      <c r="AZ126" s="111" t="s">
        <v>28</v>
      </c>
      <c r="BA126" s="111" t="s">
        <v>28</v>
      </c>
      <c r="BB126" s="111" t="s">
        <v>28</v>
      </c>
      <c r="BC126" s="109" t="s">
        <v>233</v>
      </c>
      <c r="BD126" s="110">
        <v>12305</v>
      </c>
      <c r="BE126" s="110">
        <v>14269</v>
      </c>
      <c r="BF126" s="110">
        <v>16489</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105">
        <v>7140</v>
      </c>
      <c r="D127" s="119">
        <v>29344</v>
      </c>
      <c r="E127" s="114">
        <v>21.883167110999999</v>
      </c>
      <c r="F127" s="106">
        <v>21.301455253</v>
      </c>
      <c r="G127" s="106">
        <v>22.480764678</v>
      </c>
      <c r="H127" s="106">
        <v>3.5982120000000002E-18</v>
      </c>
      <c r="I127" s="108">
        <v>24.332061069000002</v>
      </c>
      <c r="J127" s="106">
        <v>23.774168167999999</v>
      </c>
      <c r="K127" s="106">
        <v>24.903045678000002</v>
      </c>
      <c r="L127" s="106">
        <v>0.88739330490000001</v>
      </c>
      <c r="M127" s="106">
        <v>0.8638040682</v>
      </c>
      <c r="N127" s="106">
        <v>0.9116267294</v>
      </c>
      <c r="O127" s="119">
        <v>7683</v>
      </c>
      <c r="P127" s="119">
        <v>30391</v>
      </c>
      <c r="Q127" s="114">
        <v>21.488447227999998</v>
      </c>
      <c r="R127" s="106">
        <v>20.932126091000001</v>
      </c>
      <c r="S127" s="106">
        <v>22.059553926</v>
      </c>
      <c r="T127" s="106">
        <v>3.2596049999999997E-30</v>
      </c>
      <c r="U127" s="108">
        <v>25.280510677999999</v>
      </c>
      <c r="V127" s="106">
        <v>24.721497519</v>
      </c>
      <c r="W127" s="106">
        <v>25.852164482999999</v>
      </c>
      <c r="X127" s="106">
        <v>0.85825256390000004</v>
      </c>
      <c r="Y127" s="106">
        <v>0.83603299460000002</v>
      </c>
      <c r="Z127" s="106">
        <v>0.88106267120000004</v>
      </c>
      <c r="AA127" s="119">
        <v>8748</v>
      </c>
      <c r="AB127" s="119">
        <v>32483</v>
      </c>
      <c r="AC127" s="114">
        <v>22.018916302000001</v>
      </c>
      <c r="AD127" s="106">
        <v>21.474121704000002</v>
      </c>
      <c r="AE127" s="106">
        <v>22.57753224</v>
      </c>
      <c r="AF127" s="106">
        <v>1.733176E-31</v>
      </c>
      <c r="AG127" s="108">
        <v>26.931010066999999</v>
      </c>
      <c r="AH127" s="106">
        <v>26.372534846000001</v>
      </c>
      <c r="AI127" s="106">
        <v>27.501311780000002</v>
      </c>
      <c r="AJ127" s="106">
        <v>0.86137777090000001</v>
      </c>
      <c r="AK127" s="106">
        <v>0.84006546150000005</v>
      </c>
      <c r="AL127" s="106">
        <v>0.88323076970000003</v>
      </c>
      <c r="AM127" s="106">
        <v>0.15634302689999999</v>
      </c>
      <c r="AN127" s="106">
        <v>1.0246862450000001</v>
      </c>
      <c r="AO127" s="106">
        <v>0.99071043830000005</v>
      </c>
      <c r="AP127" s="106">
        <v>1.0598272312000001</v>
      </c>
      <c r="AQ127" s="106">
        <v>0.30947758910000001</v>
      </c>
      <c r="AR127" s="106">
        <v>0.98196239689999998</v>
      </c>
      <c r="AS127" s="106">
        <v>0.94809060489999997</v>
      </c>
      <c r="AT127" s="106">
        <v>1.0170443034000001</v>
      </c>
      <c r="AU127" s="105">
        <v>1</v>
      </c>
      <c r="AV127" s="105">
        <v>2</v>
      </c>
      <c r="AW127" s="105">
        <v>3</v>
      </c>
      <c r="AX127" s="105" t="s">
        <v>28</v>
      </c>
      <c r="AY127" s="105" t="s">
        <v>28</v>
      </c>
      <c r="AZ127" s="105" t="s">
        <v>28</v>
      </c>
      <c r="BA127" s="105" t="s">
        <v>28</v>
      </c>
      <c r="BB127" s="105" t="s">
        <v>28</v>
      </c>
      <c r="BC127" s="115" t="s">
        <v>233</v>
      </c>
      <c r="BD127" s="116">
        <v>7140</v>
      </c>
      <c r="BE127" s="116">
        <v>7683</v>
      </c>
      <c r="BF127" s="116">
        <v>8748</v>
      </c>
      <c r="BQ127" s="52"/>
    </row>
    <row r="128" spans="1:93" x14ac:dyDescent="0.3">
      <c r="A128" s="10"/>
      <c r="B128" t="s">
        <v>54</v>
      </c>
      <c r="C128" s="105">
        <v>9890</v>
      </c>
      <c r="D128" s="119">
        <v>45633</v>
      </c>
      <c r="E128" s="114">
        <v>22.451239136000002</v>
      </c>
      <c r="F128" s="106">
        <v>21.921535687999999</v>
      </c>
      <c r="G128" s="106">
        <v>22.993742132000001</v>
      </c>
      <c r="H128" s="106">
        <v>1.328303E-14</v>
      </c>
      <c r="I128" s="108">
        <v>21.672912147000002</v>
      </c>
      <c r="J128" s="106">
        <v>21.249956689000001</v>
      </c>
      <c r="K128" s="106">
        <v>22.104286037000001</v>
      </c>
      <c r="L128" s="106">
        <v>0.91042942709999997</v>
      </c>
      <c r="M128" s="106">
        <v>0.88894920479999995</v>
      </c>
      <c r="N128" s="106">
        <v>0.93242868899999998</v>
      </c>
      <c r="O128" s="119">
        <v>11278</v>
      </c>
      <c r="P128" s="119">
        <v>50160</v>
      </c>
      <c r="Q128" s="114">
        <v>22.747267942000001</v>
      </c>
      <c r="R128" s="106">
        <v>22.233497717999999</v>
      </c>
      <c r="S128" s="106">
        <v>23.272910333999999</v>
      </c>
      <c r="T128" s="106">
        <v>1.8723290000000001E-16</v>
      </c>
      <c r="U128" s="108">
        <v>22.484051037</v>
      </c>
      <c r="V128" s="106">
        <v>22.072896437000001</v>
      </c>
      <c r="W128" s="106">
        <v>22.902864265000002</v>
      </c>
      <c r="X128" s="106">
        <v>0.90853009650000005</v>
      </c>
      <c r="Y128" s="106">
        <v>0.88801001850000005</v>
      </c>
      <c r="Z128" s="106">
        <v>0.92952435099999997</v>
      </c>
      <c r="AA128" s="119">
        <v>12767</v>
      </c>
      <c r="AB128" s="119">
        <v>54784</v>
      </c>
      <c r="AC128" s="114">
        <v>22.649281091999999</v>
      </c>
      <c r="AD128" s="106">
        <v>22.157133791</v>
      </c>
      <c r="AE128" s="106">
        <v>23.152359815000001</v>
      </c>
      <c r="AF128" s="106">
        <v>3.6407430000000003E-27</v>
      </c>
      <c r="AG128" s="108">
        <v>23.304249416000001</v>
      </c>
      <c r="AH128" s="106">
        <v>22.903495705000001</v>
      </c>
      <c r="AI128" s="106">
        <v>23.712015311999998</v>
      </c>
      <c r="AJ128" s="106">
        <v>0.88603757750000001</v>
      </c>
      <c r="AK128" s="106">
        <v>0.86678482499999998</v>
      </c>
      <c r="AL128" s="106">
        <v>0.90571796609999999</v>
      </c>
      <c r="AM128" s="106">
        <v>0.76855874179999994</v>
      </c>
      <c r="AN128" s="106">
        <v>0.99569236839999997</v>
      </c>
      <c r="AO128" s="106">
        <v>0.96747036019999999</v>
      </c>
      <c r="AP128" s="106">
        <v>1.0247376389</v>
      </c>
      <c r="AQ128" s="106">
        <v>0.39504466770000002</v>
      </c>
      <c r="AR128" s="106">
        <v>1.0131854106</v>
      </c>
      <c r="AS128" s="106">
        <v>0.98305757029999996</v>
      </c>
      <c r="AT128" s="106">
        <v>1.0442365811000001</v>
      </c>
      <c r="AU128" s="105">
        <v>1</v>
      </c>
      <c r="AV128" s="105">
        <v>2</v>
      </c>
      <c r="AW128" s="105">
        <v>3</v>
      </c>
      <c r="AX128" s="105" t="s">
        <v>28</v>
      </c>
      <c r="AY128" s="105" t="s">
        <v>28</v>
      </c>
      <c r="AZ128" s="105" t="s">
        <v>28</v>
      </c>
      <c r="BA128" s="105" t="s">
        <v>28</v>
      </c>
      <c r="BB128" s="105" t="s">
        <v>28</v>
      </c>
      <c r="BC128" s="115" t="s">
        <v>233</v>
      </c>
      <c r="BD128" s="116">
        <v>9890</v>
      </c>
      <c r="BE128" s="116">
        <v>11278</v>
      </c>
      <c r="BF128" s="116">
        <v>12767</v>
      </c>
      <c r="BQ128" s="52"/>
    </row>
    <row r="129" spans="1:104" x14ac:dyDescent="0.3">
      <c r="A129" s="10"/>
      <c r="B129" t="s">
        <v>53</v>
      </c>
      <c r="C129" s="105">
        <v>12570</v>
      </c>
      <c r="D129" s="119">
        <v>53600</v>
      </c>
      <c r="E129" s="114">
        <v>23.298416660000001</v>
      </c>
      <c r="F129" s="106">
        <v>22.789563963999999</v>
      </c>
      <c r="G129" s="106">
        <v>23.818631184000001</v>
      </c>
      <c r="H129" s="106">
        <v>4.6247907999999999E-7</v>
      </c>
      <c r="I129" s="108">
        <v>23.451492537</v>
      </c>
      <c r="J129" s="106">
        <v>23.045086270999999</v>
      </c>
      <c r="K129" s="106">
        <v>23.865065887</v>
      </c>
      <c r="L129" s="106">
        <v>0.94478367110000006</v>
      </c>
      <c r="M129" s="106">
        <v>0.92414897620000003</v>
      </c>
      <c r="N129" s="106">
        <v>0.9658791041</v>
      </c>
      <c r="O129" s="119">
        <v>14028</v>
      </c>
      <c r="P129" s="119">
        <v>57748</v>
      </c>
      <c r="Q129" s="114">
        <v>23.063108769999999</v>
      </c>
      <c r="R129" s="106">
        <v>22.575340142999998</v>
      </c>
      <c r="S129" s="106">
        <v>23.561416253000001</v>
      </c>
      <c r="T129" s="106">
        <v>5.0286259999999998E-14</v>
      </c>
      <c r="U129" s="108">
        <v>24.291750363999999</v>
      </c>
      <c r="V129" s="106">
        <v>23.893073910999998</v>
      </c>
      <c r="W129" s="106">
        <v>24.697079076000001</v>
      </c>
      <c r="X129" s="106">
        <v>0.9211448377</v>
      </c>
      <c r="Y129" s="106">
        <v>0.90166326829999999</v>
      </c>
      <c r="Z129" s="106">
        <v>0.94104733090000003</v>
      </c>
      <c r="AA129" s="119">
        <v>15441</v>
      </c>
      <c r="AB129" s="119">
        <v>59043</v>
      </c>
      <c r="AC129" s="114">
        <v>23.241885686</v>
      </c>
      <c r="AD129" s="106">
        <v>22.763290888</v>
      </c>
      <c r="AE129" s="106">
        <v>23.730542867</v>
      </c>
      <c r="AF129" s="106">
        <v>3.1135080000000002E-19</v>
      </c>
      <c r="AG129" s="108">
        <v>26.152126416000002</v>
      </c>
      <c r="AH129" s="106">
        <v>25.742868720000001</v>
      </c>
      <c r="AI129" s="106">
        <v>26.567890453</v>
      </c>
      <c r="AJ129" s="106">
        <v>0.909220209</v>
      </c>
      <c r="AK129" s="106">
        <v>0.89049762919999997</v>
      </c>
      <c r="AL129" s="106">
        <v>0.92833642839999997</v>
      </c>
      <c r="AM129" s="106">
        <v>0.57062374360000001</v>
      </c>
      <c r="AN129" s="106">
        <v>1.0077516399999999</v>
      </c>
      <c r="AO129" s="106">
        <v>0.98121472030000001</v>
      </c>
      <c r="AP129" s="106">
        <v>1.0350062497000001</v>
      </c>
      <c r="AQ129" s="106">
        <v>0.47162364309999999</v>
      </c>
      <c r="AR129" s="106">
        <v>0.98990026259999997</v>
      </c>
      <c r="AS129" s="106">
        <v>0.96291490130000001</v>
      </c>
      <c r="AT129" s="106">
        <v>1.0176418793999999</v>
      </c>
      <c r="AU129" s="105">
        <v>1</v>
      </c>
      <c r="AV129" s="105">
        <v>2</v>
      </c>
      <c r="AW129" s="105">
        <v>3</v>
      </c>
      <c r="AX129" s="105" t="s">
        <v>28</v>
      </c>
      <c r="AY129" s="105" t="s">
        <v>28</v>
      </c>
      <c r="AZ129" s="105" t="s">
        <v>28</v>
      </c>
      <c r="BA129" s="105" t="s">
        <v>28</v>
      </c>
      <c r="BB129" s="105" t="s">
        <v>28</v>
      </c>
      <c r="BC129" s="115" t="s">
        <v>233</v>
      </c>
      <c r="BD129" s="116">
        <v>12570</v>
      </c>
      <c r="BE129" s="116">
        <v>14028</v>
      </c>
      <c r="BF129" s="116">
        <v>15441</v>
      </c>
      <c r="BQ129" s="52"/>
    </row>
    <row r="130" spans="1:104" x14ac:dyDescent="0.3">
      <c r="A130" s="10"/>
      <c r="B130" t="s">
        <v>55</v>
      </c>
      <c r="C130" s="105">
        <v>6198</v>
      </c>
      <c r="D130" s="119">
        <v>27945</v>
      </c>
      <c r="E130" s="114">
        <v>25.185836781999999</v>
      </c>
      <c r="F130" s="106">
        <v>24.481689358000001</v>
      </c>
      <c r="G130" s="106">
        <v>25.910237040999998</v>
      </c>
      <c r="H130" s="106">
        <v>0.14478203610000001</v>
      </c>
      <c r="I130" s="108">
        <v>22.179280729999999</v>
      </c>
      <c r="J130" s="106">
        <v>21.633931165</v>
      </c>
      <c r="K130" s="106">
        <v>22.738377502999999</v>
      </c>
      <c r="L130" s="106">
        <v>1.0213212202999999</v>
      </c>
      <c r="M130" s="106">
        <v>0.99276704859999998</v>
      </c>
      <c r="N130" s="106">
        <v>1.050696673</v>
      </c>
      <c r="O130" s="119">
        <v>7185</v>
      </c>
      <c r="P130" s="119">
        <v>30239</v>
      </c>
      <c r="Q130" s="114">
        <v>25.651995504999999</v>
      </c>
      <c r="R130" s="106">
        <v>24.973486136999998</v>
      </c>
      <c r="S130" s="106">
        <v>26.348939422000001</v>
      </c>
      <c r="T130" s="106">
        <v>7.6234471200000001E-2</v>
      </c>
      <c r="U130" s="108">
        <v>23.760706373000001</v>
      </c>
      <c r="V130" s="106">
        <v>23.217602698</v>
      </c>
      <c r="W130" s="106">
        <v>24.316514269999999</v>
      </c>
      <c r="X130" s="106">
        <v>1.0245454535</v>
      </c>
      <c r="Y130" s="106">
        <v>0.99744566369999998</v>
      </c>
      <c r="Z130" s="106">
        <v>1.0523815227</v>
      </c>
      <c r="AA130" s="119">
        <v>8313</v>
      </c>
      <c r="AB130" s="119">
        <v>33839</v>
      </c>
      <c r="AC130" s="114">
        <v>26.086857930000001</v>
      </c>
      <c r="AD130" s="106">
        <v>25.432483638000001</v>
      </c>
      <c r="AE130" s="106">
        <v>26.758069182</v>
      </c>
      <c r="AF130" s="106">
        <v>0.11717449940000001</v>
      </c>
      <c r="AG130" s="108">
        <v>24.566328792</v>
      </c>
      <c r="AH130" s="106">
        <v>24.043872575000002</v>
      </c>
      <c r="AI130" s="106">
        <v>25.100137611000001</v>
      </c>
      <c r="AJ130" s="106">
        <v>1.0205152344999999</v>
      </c>
      <c r="AK130" s="106">
        <v>0.99491617860000003</v>
      </c>
      <c r="AL130" s="106">
        <v>1.0467729505000001</v>
      </c>
      <c r="AM130" s="106">
        <v>0.33866994769999997</v>
      </c>
      <c r="AN130" s="106">
        <v>1.0169523818999999</v>
      </c>
      <c r="AO130" s="106">
        <v>0.9825294121</v>
      </c>
      <c r="AP130" s="106">
        <v>1.0525813624</v>
      </c>
      <c r="AQ130" s="106">
        <v>0.32638070009999998</v>
      </c>
      <c r="AR130" s="106">
        <v>1.0185087644999999</v>
      </c>
      <c r="AS130" s="106">
        <v>0.98188072189999998</v>
      </c>
      <c r="AT130" s="106">
        <v>1.0565031784000001</v>
      </c>
      <c r="AU130" s="105" t="s">
        <v>28</v>
      </c>
      <c r="AV130" s="105" t="s">
        <v>28</v>
      </c>
      <c r="AW130" s="105" t="s">
        <v>28</v>
      </c>
      <c r="AX130" s="105" t="s">
        <v>28</v>
      </c>
      <c r="AY130" s="105" t="s">
        <v>28</v>
      </c>
      <c r="AZ130" s="105" t="s">
        <v>28</v>
      </c>
      <c r="BA130" s="105" t="s">
        <v>28</v>
      </c>
      <c r="BB130" s="105" t="s">
        <v>28</v>
      </c>
      <c r="BC130" s="115" t="s">
        <v>28</v>
      </c>
      <c r="BD130" s="116">
        <v>6198</v>
      </c>
      <c r="BE130" s="116">
        <v>7185</v>
      </c>
      <c r="BF130" s="116">
        <v>8313</v>
      </c>
    </row>
    <row r="131" spans="1:104" x14ac:dyDescent="0.3">
      <c r="A131" s="10"/>
      <c r="B131" t="s">
        <v>59</v>
      </c>
      <c r="C131" s="105">
        <v>13978</v>
      </c>
      <c r="D131" s="119">
        <v>55518</v>
      </c>
      <c r="E131" s="114">
        <v>26.604583517999998</v>
      </c>
      <c r="F131" s="106">
        <v>26.043358749999999</v>
      </c>
      <c r="G131" s="106">
        <v>27.177902472</v>
      </c>
      <c r="H131" s="106">
        <v>3.0111999999999999E-12</v>
      </c>
      <c r="I131" s="108">
        <v>25.177419936</v>
      </c>
      <c r="J131" s="106">
        <v>24.763475587999999</v>
      </c>
      <c r="K131" s="106">
        <v>25.598283746</v>
      </c>
      <c r="L131" s="106">
        <v>1.0788534024</v>
      </c>
      <c r="M131" s="106">
        <v>1.0560949461</v>
      </c>
      <c r="N131" s="106">
        <v>1.1021022949999999</v>
      </c>
      <c r="O131" s="119">
        <v>16134</v>
      </c>
      <c r="P131" s="119">
        <v>61925</v>
      </c>
      <c r="Q131" s="114">
        <v>27.439956445</v>
      </c>
      <c r="R131" s="106">
        <v>26.885643693999999</v>
      </c>
      <c r="S131" s="106">
        <v>28.005697696999999</v>
      </c>
      <c r="T131" s="106">
        <v>1.368714E-18</v>
      </c>
      <c r="U131" s="108">
        <v>26.054097699</v>
      </c>
      <c r="V131" s="106">
        <v>25.655158471</v>
      </c>
      <c r="W131" s="106">
        <v>26.459240455</v>
      </c>
      <c r="X131" s="106">
        <v>1.0959569447999999</v>
      </c>
      <c r="Y131" s="106">
        <v>1.0738175908000001</v>
      </c>
      <c r="Z131" s="106">
        <v>1.1185527552000001</v>
      </c>
      <c r="AA131" s="119">
        <v>18217</v>
      </c>
      <c r="AB131" s="119">
        <v>70208</v>
      </c>
      <c r="AC131" s="114">
        <v>27.544016769999999</v>
      </c>
      <c r="AD131" s="106">
        <v>27.006563326999999</v>
      </c>
      <c r="AE131" s="106">
        <v>28.092165991000002</v>
      </c>
      <c r="AF131" s="106">
        <v>1.118846E-13</v>
      </c>
      <c r="AG131" s="108">
        <v>25.947185506</v>
      </c>
      <c r="AH131" s="106">
        <v>25.573117604</v>
      </c>
      <c r="AI131" s="106">
        <v>26.326725044</v>
      </c>
      <c r="AJ131" s="106">
        <v>1.0775191404</v>
      </c>
      <c r="AK131" s="106">
        <v>1.0564940163000001</v>
      </c>
      <c r="AL131" s="106">
        <v>1.0989626823</v>
      </c>
      <c r="AM131" s="106">
        <v>0.76711844060000001</v>
      </c>
      <c r="AN131" s="106">
        <v>1.0037922919</v>
      </c>
      <c r="AO131" s="106">
        <v>0.97895884440000003</v>
      </c>
      <c r="AP131" s="106">
        <v>1.0292556946</v>
      </c>
      <c r="AQ131" s="106">
        <v>2.1139337000000001E-2</v>
      </c>
      <c r="AR131" s="106">
        <v>1.0313995867000001</v>
      </c>
      <c r="AS131" s="106">
        <v>1.0046442283000001</v>
      </c>
      <c r="AT131" s="106">
        <v>1.0588674850999999</v>
      </c>
      <c r="AU131" s="105">
        <v>1</v>
      </c>
      <c r="AV131" s="105">
        <v>2</v>
      </c>
      <c r="AW131" s="105">
        <v>3</v>
      </c>
      <c r="AX131" s="105" t="s">
        <v>230</v>
      </c>
      <c r="AY131" s="105" t="s">
        <v>28</v>
      </c>
      <c r="AZ131" s="105" t="s">
        <v>28</v>
      </c>
      <c r="BA131" s="105" t="s">
        <v>28</v>
      </c>
      <c r="BB131" s="105" t="s">
        <v>28</v>
      </c>
      <c r="BC131" s="115" t="s">
        <v>232</v>
      </c>
      <c r="BD131" s="116">
        <v>13978</v>
      </c>
      <c r="BE131" s="116">
        <v>16134</v>
      </c>
      <c r="BF131" s="116">
        <v>18217</v>
      </c>
      <c r="BQ131" s="52"/>
    </row>
    <row r="132" spans="1:104" x14ac:dyDescent="0.3">
      <c r="A132" s="10"/>
      <c r="B132" t="s">
        <v>56</v>
      </c>
      <c r="C132" s="105">
        <v>10169</v>
      </c>
      <c r="D132" s="119">
        <v>47967</v>
      </c>
      <c r="E132" s="114">
        <v>21.727744198</v>
      </c>
      <c r="F132" s="106">
        <v>21.221239768</v>
      </c>
      <c r="G132" s="106">
        <v>22.246337777000001</v>
      </c>
      <c r="H132" s="106">
        <v>7.0460389999999996E-26</v>
      </c>
      <c r="I132" s="108">
        <v>21.199991660999999</v>
      </c>
      <c r="J132" s="106">
        <v>20.791925108000001</v>
      </c>
      <c r="K132" s="106">
        <v>21.616067010999998</v>
      </c>
      <c r="L132" s="106">
        <v>0.88109068639999999</v>
      </c>
      <c r="M132" s="106">
        <v>0.86055121710000004</v>
      </c>
      <c r="N132" s="106">
        <v>0.90212038780000003</v>
      </c>
      <c r="O132" s="119">
        <v>10512</v>
      </c>
      <c r="P132" s="119">
        <v>50788</v>
      </c>
      <c r="Q132" s="114">
        <v>21.303288073000001</v>
      </c>
      <c r="R132" s="106">
        <v>20.812361712000001</v>
      </c>
      <c r="S132" s="106">
        <v>21.805794508000002</v>
      </c>
      <c r="T132" s="106">
        <v>5.4278300000000001E-42</v>
      </c>
      <c r="U132" s="108">
        <v>20.697802630999998</v>
      </c>
      <c r="V132" s="106">
        <v>20.305893661999999</v>
      </c>
      <c r="W132" s="106">
        <v>21.097275542999999</v>
      </c>
      <c r="X132" s="106">
        <v>0.85085727290000002</v>
      </c>
      <c r="Y132" s="106">
        <v>0.83124958309999997</v>
      </c>
      <c r="Z132" s="106">
        <v>0.87092747309999996</v>
      </c>
      <c r="AA132" s="119">
        <v>11489</v>
      </c>
      <c r="AB132" s="119">
        <v>52296</v>
      </c>
      <c r="AC132" s="114">
        <v>21.714893597</v>
      </c>
      <c r="AD132" s="106">
        <v>21.228407010000002</v>
      </c>
      <c r="AE132" s="106">
        <v>22.212528887000001</v>
      </c>
      <c r="AF132" s="106">
        <v>3.2665430000000001E-45</v>
      </c>
      <c r="AG132" s="108">
        <v>21.969175462999999</v>
      </c>
      <c r="AH132" s="106">
        <v>21.571108498000001</v>
      </c>
      <c r="AI132" s="106">
        <v>22.374588239000001</v>
      </c>
      <c r="AJ132" s="106">
        <v>0.84948443350000002</v>
      </c>
      <c r="AK132" s="106">
        <v>0.83045312760000001</v>
      </c>
      <c r="AL132" s="106">
        <v>0.86895187559999998</v>
      </c>
      <c r="AM132" s="106">
        <v>0.20603913269999999</v>
      </c>
      <c r="AN132" s="106">
        <v>1.0193212203999999</v>
      </c>
      <c r="AO132" s="106">
        <v>0.98953079109999997</v>
      </c>
      <c r="AP132" s="106">
        <v>1.0500085088</v>
      </c>
      <c r="AQ132" s="106">
        <v>0.2023518544</v>
      </c>
      <c r="AR132" s="106">
        <v>0.9804647863</v>
      </c>
      <c r="AS132" s="106">
        <v>0.95117362559999996</v>
      </c>
      <c r="AT132" s="106">
        <v>1.0106579612</v>
      </c>
      <c r="AU132" s="105">
        <v>1</v>
      </c>
      <c r="AV132" s="105">
        <v>2</v>
      </c>
      <c r="AW132" s="105">
        <v>3</v>
      </c>
      <c r="AX132" s="105" t="s">
        <v>28</v>
      </c>
      <c r="AY132" s="105" t="s">
        <v>28</v>
      </c>
      <c r="AZ132" s="105" t="s">
        <v>28</v>
      </c>
      <c r="BA132" s="105" t="s">
        <v>28</v>
      </c>
      <c r="BB132" s="105" t="s">
        <v>28</v>
      </c>
      <c r="BC132" s="115" t="s">
        <v>233</v>
      </c>
      <c r="BD132" s="116">
        <v>10169</v>
      </c>
      <c r="BE132" s="116">
        <v>10512</v>
      </c>
      <c r="BF132" s="116">
        <v>11489</v>
      </c>
      <c r="BQ132" s="52"/>
      <c r="CC132" s="4"/>
    </row>
    <row r="133" spans="1:104" x14ac:dyDescent="0.3">
      <c r="A133" s="10"/>
      <c r="B133" t="s">
        <v>57</v>
      </c>
      <c r="C133" s="105">
        <v>18738</v>
      </c>
      <c r="D133" s="119">
        <v>76964</v>
      </c>
      <c r="E133" s="114">
        <v>24.048390846</v>
      </c>
      <c r="F133" s="106">
        <v>23.580952118999999</v>
      </c>
      <c r="G133" s="106">
        <v>24.525095483000001</v>
      </c>
      <c r="H133" s="106">
        <v>1.2144120899999999E-2</v>
      </c>
      <c r="I133" s="108">
        <v>24.346447690000002</v>
      </c>
      <c r="J133" s="106">
        <v>24.000335701000001</v>
      </c>
      <c r="K133" s="106">
        <v>24.697551006000001</v>
      </c>
      <c r="L133" s="106">
        <v>0.97519618259999996</v>
      </c>
      <c r="M133" s="106">
        <v>0.95624088259999995</v>
      </c>
      <c r="N133" s="106">
        <v>0.99452722829999995</v>
      </c>
      <c r="O133" s="119">
        <v>20505</v>
      </c>
      <c r="P133" s="119">
        <v>81032</v>
      </c>
      <c r="Q133" s="114">
        <v>24.434130527000001</v>
      </c>
      <c r="R133" s="106">
        <v>23.970302270000001</v>
      </c>
      <c r="S133" s="106">
        <v>24.906933916</v>
      </c>
      <c r="T133" s="106">
        <v>1.2616468E-2</v>
      </c>
      <c r="U133" s="108">
        <v>25.304817849999999</v>
      </c>
      <c r="V133" s="106">
        <v>24.960822440000001</v>
      </c>
      <c r="W133" s="106">
        <v>25.653554002</v>
      </c>
      <c r="X133" s="106">
        <v>0.97590370069999999</v>
      </c>
      <c r="Y133" s="106">
        <v>0.95737831409999996</v>
      </c>
      <c r="Z133" s="106">
        <v>0.99478755569999999</v>
      </c>
      <c r="AA133" s="119">
        <v>22382</v>
      </c>
      <c r="AB133" s="119">
        <v>85285</v>
      </c>
      <c r="AC133" s="114">
        <v>24.661182723</v>
      </c>
      <c r="AD133" s="106">
        <v>24.203204007</v>
      </c>
      <c r="AE133" s="106">
        <v>25.127827418999999</v>
      </c>
      <c r="AF133" s="106">
        <v>1.747873E-4</v>
      </c>
      <c r="AG133" s="108">
        <v>26.243770886</v>
      </c>
      <c r="AH133" s="106">
        <v>25.902198164000001</v>
      </c>
      <c r="AI133" s="106">
        <v>26.589847933000001</v>
      </c>
      <c r="AJ133" s="106">
        <v>0.96474296510000002</v>
      </c>
      <c r="AK133" s="106">
        <v>0.94682688420000005</v>
      </c>
      <c r="AL133" s="106">
        <v>0.98299805819999997</v>
      </c>
      <c r="AM133" s="106">
        <v>0.4360235817</v>
      </c>
      <c r="AN133" s="106">
        <v>1.0092924196999999</v>
      </c>
      <c r="AO133" s="106">
        <v>0.98607340190000003</v>
      </c>
      <c r="AP133" s="106">
        <v>1.0330581744</v>
      </c>
      <c r="AQ133" s="106">
        <v>0.19242477699999999</v>
      </c>
      <c r="AR133" s="106">
        <v>1.0160401452000001</v>
      </c>
      <c r="AS133" s="106">
        <v>0.99201694559999998</v>
      </c>
      <c r="AT133" s="106">
        <v>1.0406451030999999</v>
      </c>
      <c r="AU133" s="105" t="s">
        <v>28</v>
      </c>
      <c r="AV133" s="105" t="s">
        <v>28</v>
      </c>
      <c r="AW133" s="105">
        <v>3</v>
      </c>
      <c r="AX133" s="105" t="s">
        <v>28</v>
      </c>
      <c r="AY133" s="105" t="s">
        <v>28</v>
      </c>
      <c r="AZ133" s="105" t="s">
        <v>28</v>
      </c>
      <c r="BA133" s="105" t="s">
        <v>28</v>
      </c>
      <c r="BB133" s="105" t="s">
        <v>28</v>
      </c>
      <c r="BC133" s="115">
        <v>-3</v>
      </c>
      <c r="BD133" s="116">
        <v>18738</v>
      </c>
      <c r="BE133" s="116">
        <v>20505</v>
      </c>
      <c r="BF133" s="116">
        <v>22382</v>
      </c>
    </row>
    <row r="134" spans="1:104" x14ac:dyDescent="0.3">
      <c r="A134" s="10"/>
      <c r="B134" t="s">
        <v>60</v>
      </c>
      <c r="C134" s="105">
        <v>5961</v>
      </c>
      <c r="D134" s="119">
        <v>25966</v>
      </c>
      <c r="E134" s="114">
        <v>28.530947551000001</v>
      </c>
      <c r="F134" s="106">
        <v>27.721231084999999</v>
      </c>
      <c r="G134" s="106">
        <v>29.364315230999999</v>
      </c>
      <c r="H134" s="106">
        <v>3.2148410000000002E-23</v>
      </c>
      <c r="I134" s="108">
        <v>22.956943696</v>
      </c>
      <c r="J134" s="106">
        <v>22.381501328999999</v>
      </c>
      <c r="K134" s="106">
        <v>23.547181044999999</v>
      </c>
      <c r="L134" s="106">
        <v>1.1569701821</v>
      </c>
      <c r="M134" s="106">
        <v>1.1241350369000001</v>
      </c>
      <c r="N134" s="106">
        <v>1.1907644175000001</v>
      </c>
      <c r="O134" s="119">
        <v>6836</v>
      </c>
      <c r="P134" s="119">
        <v>28273</v>
      </c>
      <c r="Q134" s="114">
        <v>29.199797707999998</v>
      </c>
      <c r="R134" s="106">
        <v>28.412686837999999</v>
      </c>
      <c r="S134" s="106">
        <v>30.008713749000002</v>
      </c>
      <c r="T134" s="106">
        <v>2.721031E-28</v>
      </c>
      <c r="U134" s="108">
        <v>24.178544900999999</v>
      </c>
      <c r="V134" s="106">
        <v>23.612123266000001</v>
      </c>
      <c r="W134" s="106">
        <v>24.758554195999999</v>
      </c>
      <c r="X134" s="106">
        <v>1.1662453309</v>
      </c>
      <c r="Y134" s="106">
        <v>1.1348079768999999</v>
      </c>
      <c r="Z134" s="106">
        <v>1.1985535875</v>
      </c>
      <c r="AA134" s="119">
        <v>7950</v>
      </c>
      <c r="AB134" s="119">
        <v>29796</v>
      </c>
      <c r="AC134" s="114">
        <v>30.520166119999999</v>
      </c>
      <c r="AD134" s="106">
        <v>29.741601136</v>
      </c>
      <c r="AE134" s="106">
        <v>31.319112100000002</v>
      </c>
      <c r="AF134" s="106">
        <v>3.2944220000000002E-41</v>
      </c>
      <c r="AG134" s="108">
        <v>26.681433749</v>
      </c>
      <c r="AH134" s="106">
        <v>26.101325378999999</v>
      </c>
      <c r="AI134" s="106">
        <v>27.274435171</v>
      </c>
      <c r="AJ134" s="106">
        <v>1.1939458008999999</v>
      </c>
      <c r="AK134" s="106">
        <v>1.1634884178</v>
      </c>
      <c r="AL134" s="106">
        <v>1.2252004865999999</v>
      </c>
      <c r="AM134" s="106">
        <v>1.3695317199999999E-2</v>
      </c>
      <c r="AN134" s="106">
        <v>1.0452184095999999</v>
      </c>
      <c r="AO134" s="106">
        <v>1.0091045564000001</v>
      </c>
      <c r="AP134" s="106">
        <v>1.0826247061000001</v>
      </c>
      <c r="AQ134" s="106">
        <v>0.22393741680000001</v>
      </c>
      <c r="AR134" s="106">
        <v>1.0234429703000001</v>
      </c>
      <c r="AS134" s="106">
        <v>0.98592663280000004</v>
      </c>
      <c r="AT134" s="106">
        <v>1.062386874</v>
      </c>
      <c r="AU134" s="105">
        <v>1</v>
      </c>
      <c r="AV134" s="105">
        <v>2</v>
      </c>
      <c r="AW134" s="105">
        <v>3</v>
      </c>
      <c r="AX134" s="105" t="s">
        <v>28</v>
      </c>
      <c r="AY134" s="105" t="s">
        <v>231</v>
      </c>
      <c r="AZ134" s="105" t="s">
        <v>28</v>
      </c>
      <c r="BA134" s="105" t="s">
        <v>28</v>
      </c>
      <c r="BB134" s="105" t="s">
        <v>28</v>
      </c>
      <c r="BC134" s="115" t="s">
        <v>236</v>
      </c>
      <c r="BD134" s="116">
        <v>5961</v>
      </c>
      <c r="BE134" s="116">
        <v>6836</v>
      </c>
      <c r="BF134" s="116">
        <v>7950</v>
      </c>
    </row>
    <row r="135" spans="1:104" x14ac:dyDescent="0.3">
      <c r="A135" s="10"/>
      <c r="B135" t="s">
        <v>58</v>
      </c>
      <c r="C135" s="105">
        <v>12693</v>
      </c>
      <c r="D135" s="119">
        <v>48361</v>
      </c>
      <c r="E135" s="114">
        <v>23.891143654</v>
      </c>
      <c r="F135" s="106">
        <v>23.370611790000002</v>
      </c>
      <c r="G135" s="106">
        <v>24.423269284</v>
      </c>
      <c r="H135" s="106">
        <v>4.8261025000000003E-3</v>
      </c>
      <c r="I135" s="108">
        <v>26.246355533999999</v>
      </c>
      <c r="J135" s="106">
        <v>25.793705249999999</v>
      </c>
      <c r="K135" s="106">
        <v>26.706949317999999</v>
      </c>
      <c r="L135" s="106">
        <v>0.96881958710000005</v>
      </c>
      <c r="M135" s="106">
        <v>0.94771128549999994</v>
      </c>
      <c r="N135" s="106">
        <v>0.9903980322</v>
      </c>
      <c r="O135" s="119">
        <v>13228</v>
      </c>
      <c r="P135" s="119">
        <v>49938</v>
      </c>
      <c r="Q135" s="114">
        <v>24.011783276999999</v>
      </c>
      <c r="R135" s="106">
        <v>23.495578342999998</v>
      </c>
      <c r="S135" s="106">
        <v>24.539329387999999</v>
      </c>
      <c r="T135" s="106">
        <v>1.6176750000000001E-4</v>
      </c>
      <c r="U135" s="108">
        <v>26.488846168999999</v>
      </c>
      <c r="V135" s="106">
        <v>26.04126806</v>
      </c>
      <c r="W135" s="106">
        <v>26.944116920999999</v>
      </c>
      <c r="X135" s="106">
        <v>0.95903507320000003</v>
      </c>
      <c r="Y135" s="106">
        <v>0.93841775250000004</v>
      </c>
      <c r="Z135" s="106">
        <v>0.98010536270000004</v>
      </c>
      <c r="AA135" s="119">
        <v>14602</v>
      </c>
      <c r="AB135" s="119">
        <v>53239</v>
      </c>
      <c r="AC135" s="114">
        <v>25.105639179000001</v>
      </c>
      <c r="AD135" s="106">
        <v>24.582277831999999</v>
      </c>
      <c r="AE135" s="106">
        <v>25.640142989000001</v>
      </c>
      <c r="AF135" s="106">
        <v>9.3428566699999993E-2</v>
      </c>
      <c r="AG135" s="108">
        <v>27.42726197</v>
      </c>
      <c r="AH135" s="106">
        <v>26.985989250999999</v>
      </c>
      <c r="AI135" s="106">
        <v>27.875750344</v>
      </c>
      <c r="AJ135" s="106">
        <v>0.98213005659999997</v>
      </c>
      <c r="AK135" s="106">
        <v>0.96165621369999998</v>
      </c>
      <c r="AL135" s="106">
        <v>1.0030397914</v>
      </c>
      <c r="AM135" s="106">
        <v>1.3163087E-3</v>
      </c>
      <c r="AN135" s="106">
        <v>1.0455549632000001</v>
      </c>
      <c r="AO135" s="106">
        <v>1.0175198030999999</v>
      </c>
      <c r="AP135" s="106">
        <v>1.0743625605</v>
      </c>
      <c r="AQ135" s="106">
        <v>0.72315048019999995</v>
      </c>
      <c r="AR135" s="106">
        <v>1.0050495541</v>
      </c>
      <c r="AS135" s="106">
        <v>0.97742816249999998</v>
      </c>
      <c r="AT135" s="106">
        <v>1.0334515056</v>
      </c>
      <c r="AU135" s="105">
        <v>1</v>
      </c>
      <c r="AV135" s="105">
        <v>2</v>
      </c>
      <c r="AW135" s="105" t="s">
        <v>28</v>
      </c>
      <c r="AX135" s="105" t="s">
        <v>28</v>
      </c>
      <c r="AY135" s="105" t="s">
        <v>231</v>
      </c>
      <c r="AZ135" s="105" t="s">
        <v>28</v>
      </c>
      <c r="BA135" s="105" t="s">
        <v>28</v>
      </c>
      <c r="BB135" s="105" t="s">
        <v>28</v>
      </c>
      <c r="BC135" s="115" t="s">
        <v>431</v>
      </c>
      <c r="BD135" s="116">
        <v>12693</v>
      </c>
      <c r="BE135" s="116">
        <v>13228</v>
      </c>
      <c r="BF135" s="116">
        <v>14602</v>
      </c>
    </row>
    <row r="136" spans="1:104" x14ac:dyDescent="0.3">
      <c r="A136" s="10"/>
      <c r="B136" t="s">
        <v>61</v>
      </c>
      <c r="C136" s="105">
        <v>11521</v>
      </c>
      <c r="D136" s="119">
        <v>59173</v>
      </c>
      <c r="E136" s="114">
        <v>24.795073609999999</v>
      </c>
      <c r="F136" s="106">
        <v>24.241921557000001</v>
      </c>
      <c r="G136" s="106">
        <v>25.360847483000001</v>
      </c>
      <c r="H136" s="106">
        <v>0.63525375370000003</v>
      </c>
      <c r="I136" s="108">
        <v>19.470028559999999</v>
      </c>
      <c r="J136" s="106">
        <v>19.117730301999998</v>
      </c>
      <c r="K136" s="106">
        <v>19.828818909999999</v>
      </c>
      <c r="L136" s="106">
        <v>1.0054752223000001</v>
      </c>
      <c r="M136" s="106">
        <v>0.98304412600000002</v>
      </c>
      <c r="N136" s="106">
        <v>1.0284181511999999</v>
      </c>
      <c r="O136" s="119">
        <v>12435</v>
      </c>
      <c r="P136" s="119">
        <v>60980</v>
      </c>
      <c r="Q136" s="114">
        <v>25.351151808000001</v>
      </c>
      <c r="R136" s="106">
        <v>24.798578804000002</v>
      </c>
      <c r="S136" s="106">
        <v>25.916037491000001</v>
      </c>
      <c r="T136" s="106">
        <v>0.26811117299999998</v>
      </c>
      <c r="U136" s="108">
        <v>20.391931781</v>
      </c>
      <c r="V136" s="106">
        <v>20.036650332000001</v>
      </c>
      <c r="W136" s="106">
        <v>20.753512929999999</v>
      </c>
      <c r="X136" s="106">
        <v>1.0125297006</v>
      </c>
      <c r="Y136" s="106">
        <v>0.99045983240000002</v>
      </c>
      <c r="Z136" s="106">
        <v>1.0350913394000001</v>
      </c>
      <c r="AA136" s="119">
        <v>12635</v>
      </c>
      <c r="AB136" s="119">
        <v>58879</v>
      </c>
      <c r="AC136" s="114">
        <v>24.910700926000001</v>
      </c>
      <c r="AD136" s="106">
        <v>24.369394156999999</v>
      </c>
      <c r="AE136" s="106">
        <v>25.464031508000001</v>
      </c>
      <c r="AF136" s="106">
        <v>2.1218827799999999E-2</v>
      </c>
      <c r="AG136" s="108">
        <v>21.459263914000001</v>
      </c>
      <c r="AH136" s="106">
        <v>21.088331750999998</v>
      </c>
      <c r="AI136" s="106">
        <v>21.836720570000001</v>
      </c>
      <c r="AJ136" s="106">
        <v>0.97450409189999998</v>
      </c>
      <c r="AK136" s="106">
        <v>0.953328226</v>
      </c>
      <c r="AL136" s="106">
        <v>0.99615032810000004</v>
      </c>
      <c r="AM136" s="106">
        <v>0.22201069100000001</v>
      </c>
      <c r="AN136" s="106">
        <v>0.98262600119999999</v>
      </c>
      <c r="AO136" s="106">
        <v>0.95537037950000003</v>
      </c>
      <c r="AP136" s="106">
        <v>1.0106591945000001</v>
      </c>
      <c r="AQ136" s="106">
        <v>0.12774587179999999</v>
      </c>
      <c r="AR136" s="106">
        <v>1.022426963</v>
      </c>
      <c r="AS136" s="106">
        <v>0.99365773069999996</v>
      </c>
      <c r="AT136" s="106">
        <v>1.0520291469</v>
      </c>
      <c r="AU136" s="105" t="s">
        <v>28</v>
      </c>
      <c r="AV136" s="105" t="s">
        <v>28</v>
      </c>
      <c r="AW136" s="105" t="s">
        <v>28</v>
      </c>
      <c r="AX136" s="105" t="s">
        <v>28</v>
      </c>
      <c r="AY136" s="105" t="s">
        <v>28</v>
      </c>
      <c r="AZ136" s="105" t="s">
        <v>28</v>
      </c>
      <c r="BA136" s="105" t="s">
        <v>28</v>
      </c>
      <c r="BB136" s="105" t="s">
        <v>28</v>
      </c>
      <c r="BC136" s="115" t="s">
        <v>28</v>
      </c>
      <c r="BD136" s="116">
        <v>11521</v>
      </c>
      <c r="BE136" s="116">
        <v>12435</v>
      </c>
      <c r="BF136" s="116">
        <v>12635</v>
      </c>
    </row>
    <row r="137" spans="1:104" x14ac:dyDescent="0.3">
      <c r="A137" s="10"/>
      <c r="B137" t="s">
        <v>62</v>
      </c>
      <c r="C137" s="105">
        <v>7363</v>
      </c>
      <c r="D137" s="119">
        <v>33841</v>
      </c>
      <c r="E137" s="114">
        <v>27.087884694</v>
      </c>
      <c r="F137" s="106">
        <v>26.380402813</v>
      </c>
      <c r="G137" s="106">
        <v>27.814340152</v>
      </c>
      <c r="H137" s="106">
        <v>3.5453789999999998E-12</v>
      </c>
      <c r="I137" s="108">
        <v>21.757631276000001</v>
      </c>
      <c r="J137" s="106">
        <v>21.266291616</v>
      </c>
      <c r="K137" s="106">
        <v>22.260322922</v>
      </c>
      <c r="L137" s="106">
        <v>1.098451947</v>
      </c>
      <c r="M137" s="106">
        <v>1.0697625583999999</v>
      </c>
      <c r="N137" s="106">
        <v>1.1279107409</v>
      </c>
      <c r="O137" s="119">
        <v>8328</v>
      </c>
      <c r="P137" s="119">
        <v>35912</v>
      </c>
      <c r="Q137" s="114">
        <v>28.599119981000001</v>
      </c>
      <c r="R137" s="106">
        <v>27.883746672000001</v>
      </c>
      <c r="S137" s="106">
        <v>29.332846598</v>
      </c>
      <c r="T137" s="106">
        <v>7.7658519999999998E-25</v>
      </c>
      <c r="U137" s="108">
        <v>23.190020049000001</v>
      </c>
      <c r="V137" s="106">
        <v>22.697273617</v>
      </c>
      <c r="W137" s="106">
        <v>23.693463759</v>
      </c>
      <c r="X137" s="106">
        <v>1.1422541512</v>
      </c>
      <c r="Y137" s="106">
        <v>1.1136820086999999</v>
      </c>
      <c r="Z137" s="106">
        <v>1.1715593282000001</v>
      </c>
      <c r="AA137" s="119">
        <v>9086</v>
      </c>
      <c r="AB137" s="119">
        <v>35526</v>
      </c>
      <c r="AC137" s="114">
        <v>29.714539419000001</v>
      </c>
      <c r="AD137" s="106">
        <v>28.991782141000002</v>
      </c>
      <c r="AE137" s="106">
        <v>30.45531484</v>
      </c>
      <c r="AF137" s="106">
        <v>4.5170299999999997E-33</v>
      </c>
      <c r="AG137" s="108">
        <v>25.575634745999999</v>
      </c>
      <c r="AH137" s="106">
        <v>25.055122619999999</v>
      </c>
      <c r="AI137" s="106">
        <v>26.106960346000001</v>
      </c>
      <c r="AJ137" s="106">
        <v>1.1624297662</v>
      </c>
      <c r="AK137" s="106">
        <v>1.1341555748000001</v>
      </c>
      <c r="AL137" s="106">
        <v>1.1914088253999999</v>
      </c>
      <c r="AM137" s="106">
        <v>2.1922932499999999E-2</v>
      </c>
      <c r="AN137" s="106">
        <v>1.0390018797</v>
      </c>
      <c r="AO137" s="106">
        <v>1.0055537905</v>
      </c>
      <c r="AP137" s="106">
        <v>1.0735625645</v>
      </c>
      <c r="AQ137" s="106">
        <v>1.7940904000000001E-3</v>
      </c>
      <c r="AR137" s="106">
        <v>1.0557900812000001</v>
      </c>
      <c r="AS137" s="106">
        <v>1.0204165104</v>
      </c>
      <c r="AT137" s="106">
        <v>1.0923899057999999</v>
      </c>
      <c r="AU137" s="105">
        <v>1</v>
      </c>
      <c r="AV137" s="105">
        <v>2</v>
      </c>
      <c r="AW137" s="105">
        <v>3</v>
      </c>
      <c r="AX137" s="105" t="s">
        <v>230</v>
      </c>
      <c r="AY137" s="105" t="s">
        <v>231</v>
      </c>
      <c r="AZ137" s="105" t="s">
        <v>28</v>
      </c>
      <c r="BA137" s="105" t="s">
        <v>28</v>
      </c>
      <c r="BB137" s="105" t="s">
        <v>28</v>
      </c>
      <c r="BC137" s="115" t="s">
        <v>235</v>
      </c>
      <c r="BD137" s="116">
        <v>7363</v>
      </c>
      <c r="BE137" s="116">
        <v>8328</v>
      </c>
      <c r="BF137" s="116">
        <v>9086</v>
      </c>
      <c r="CO137" s="4"/>
    </row>
    <row r="138" spans="1:104" x14ac:dyDescent="0.3">
      <c r="A138" s="10"/>
      <c r="B138" t="s">
        <v>168</v>
      </c>
      <c r="C138" s="105">
        <v>129530</v>
      </c>
      <c r="D138" s="119">
        <v>569840</v>
      </c>
      <c r="E138" s="114">
        <v>24.183225535999998</v>
      </c>
      <c r="F138" s="106">
        <v>23.906763606999998</v>
      </c>
      <c r="G138" s="106">
        <v>24.462884517999999</v>
      </c>
      <c r="H138" s="106">
        <v>8.7349740000000002E-4</v>
      </c>
      <c r="I138" s="108">
        <v>22.730942019</v>
      </c>
      <c r="J138" s="106">
        <v>22.607489959999999</v>
      </c>
      <c r="K138" s="106">
        <v>22.855068207999999</v>
      </c>
      <c r="L138" s="106">
        <v>0.98066391949999998</v>
      </c>
      <c r="M138" s="106">
        <v>0.96945299819999997</v>
      </c>
      <c r="N138" s="106">
        <v>0.9920044858</v>
      </c>
      <c r="O138" s="119">
        <v>143491</v>
      </c>
      <c r="P138" s="119">
        <v>616642</v>
      </c>
      <c r="Q138" s="114">
        <v>24.431715410999999</v>
      </c>
      <c r="R138" s="106">
        <v>24.157815408000001</v>
      </c>
      <c r="S138" s="106">
        <v>24.708720877000001</v>
      </c>
      <c r="T138" s="106">
        <v>2.0670699999999998E-5</v>
      </c>
      <c r="U138" s="108">
        <v>23.2697416</v>
      </c>
      <c r="V138" s="106">
        <v>23.149652315000001</v>
      </c>
      <c r="W138" s="106">
        <v>23.390453852</v>
      </c>
      <c r="X138" s="106">
        <v>0.97580724050000001</v>
      </c>
      <c r="Y138" s="106">
        <v>0.9648676236</v>
      </c>
      <c r="Z138" s="106">
        <v>0.98687089009999995</v>
      </c>
      <c r="AA138" s="119">
        <v>159344</v>
      </c>
      <c r="AB138" s="119">
        <v>651166</v>
      </c>
      <c r="AC138" s="114">
        <v>24.808721397999999</v>
      </c>
      <c r="AD138" s="106">
        <v>24.535334998</v>
      </c>
      <c r="AE138" s="106">
        <v>25.085154023000001</v>
      </c>
      <c r="AF138" s="106">
        <v>1.198572E-7</v>
      </c>
      <c r="AG138" s="108">
        <v>24.470565108999999</v>
      </c>
      <c r="AH138" s="106">
        <v>24.350709468000002</v>
      </c>
      <c r="AI138" s="106">
        <v>24.591010687000001</v>
      </c>
      <c r="AJ138" s="106">
        <v>0.97051466310000001</v>
      </c>
      <c r="AK138" s="106">
        <v>0.95981981490000001</v>
      </c>
      <c r="AL138" s="106">
        <v>0.98132867930000001</v>
      </c>
      <c r="AM138" s="106">
        <v>9.5583465999999999E-9</v>
      </c>
      <c r="AN138" s="106">
        <v>0.97478725919999998</v>
      </c>
      <c r="AO138" s="106">
        <v>0.96632221939999996</v>
      </c>
      <c r="AP138" s="106">
        <v>0.98332645320000001</v>
      </c>
      <c r="AQ138" s="106">
        <v>2.4016249100000001E-2</v>
      </c>
      <c r="AR138" s="106">
        <v>1.0102752990999999</v>
      </c>
      <c r="AS138" s="106">
        <v>1.0013457867</v>
      </c>
      <c r="AT138" s="106">
        <v>1.0192844405000001</v>
      </c>
      <c r="AU138" s="105">
        <v>1</v>
      </c>
      <c r="AV138" s="105">
        <v>2</v>
      </c>
      <c r="AW138" s="105">
        <v>3</v>
      </c>
      <c r="AX138" s="105" t="s">
        <v>230</v>
      </c>
      <c r="AY138" s="105" t="s">
        <v>231</v>
      </c>
      <c r="AZ138" s="105" t="s">
        <v>28</v>
      </c>
      <c r="BA138" s="105" t="s">
        <v>28</v>
      </c>
      <c r="BB138" s="105" t="s">
        <v>28</v>
      </c>
      <c r="BC138" s="115" t="s">
        <v>235</v>
      </c>
      <c r="BD138" s="116">
        <v>129530</v>
      </c>
      <c r="BE138" s="116">
        <v>143491</v>
      </c>
      <c r="BF138" s="116">
        <v>159344</v>
      </c>
      <c r="BQ138" s="52"/>
      <c r="CZ138" s="4"/>
    </row>
    <row r="139" spans="1:104" s="3" customFormat="1" x14ac:dyDescent="0.3">
      <c r="A139" s="10" t="s">
        <v>239</v>
      </c>
      <c r="B139" s="3" t="s">
        <v>128</v>
      </c>
      <c r="C139" s="111">
        <v>1006</v>
      </c>
      <c r="D139" s="118">
        <v>3040</v>
      </c>
      <c r="E139" s="107">
        <v>29.786946476000001</v>
      </c>
      <c r="F139" s="112">
        <v>26.050625209</v>
      </c>
      <c r="G139" s="112">
        <v>34.059151104999998</v>
      </c>
      <c r="H139" s="112">
        <v>9.4163145500000003E-2</v>
      </c>
      <c r="I139" s="113">
        <v>33.092105263000001</v>
      </c>
      <c r="J139" s="112">
        <v>31.109098883000001</v>
      </c>
      <c r="K139" s="112">
        <v>35.201515636000003</v>
      </c>
      <c r="L139" s="112">
        <v>1.1212700921000001</v>
      </c>
      <c r="M139" s="112">
        <v>0.98062374230000005</v>
      </c>
      <c r="N139" s="112">
        <v>1.2820887003999999</v>
      </c>
      <c r="O139" s="118">
        <v>1079</v>
      </c>
      <c r="P139" s="118">
        <v>3282</v>
      </c>
      <c r="Q139" s="107">
        <v>31.832786903999999</v>
      </c>
      <c r="R139" s="112">
        <v>27.871997158999999</v>
      </c>
      <c r="S139" s="112">
        <v>36.356430302</v>
      </c>
      <c r="T139" s="112">
        <v>3.1210622E-3</v>
      </c>
      <c r="U139" s="113">
        <v>32.876294942000001</v>
      </c>
      <c r="V139" s="112">
        <v>30.972027071999999</v>
      </c>
      <c r="W139" s="112">
        <v>34.897643819999999</v>
      </c>
      <c r="X139" s="112">
        <v>1.2218543932999999</v>
      </c>
      <c r="Y139" s="112">
        <v>1.0698253433</v>
      </c>
      <c r="Z139" s="112">
        <v>1.3954877474</v>
      </c>
      <c r="AA139" s="118">
        <v>1252</v>
      </c>
      <c r="AB139" s="118">
        <v>3524</v>
      </c>
      <c r="AC139" s="107">
        <v>36.958435727999998</v>
      </c>
      <c r="AD139" s="112">
        <v>32.438451985</v>
      </c>
      <c r="AE139" s="112">
        <v>42.108235376000003</v>
      </c>
      <c r="AF139" s="112">
        <v>3.0393199E-8</v>
      </c>
      <c r="AG139" s="113">
        <v>35.527809308000002</v>
      </c>
      <c r="AH139" s="112">
        <v>33.613369626999997</v>
      </c>
      <c r="AI139" s="112">
        <v>37.551285343000004</v>
      </c>
      <c r="AJ139" s="112">
        <v>1.4458102545</v>
      </c>
      <c r="AK139" s="112">
        <v>1.2689889492999999</v>
      </c>
      <c r="AL139" s="112">
        <v>1.6472698940999999</v>
      </c>
      <c r="AM139" s="112">
        <v>5.8669051600000001E-2</v>
      </c>
      <c r="AN139" s="112">
        <v>1.1610179102</v>
      </c>
      <c r="AO139" s="112">
        <v>0.99454273859999998</v>
      </c>
      <c r="AP139" s="112">
        <v>1.3553591369</v>
      </c>
      <c r="AQ139" s="112">
        <v>0.40533185830000001</v>
      </c>
      <c r="AR139" s="112">
        <v>1.0686824489</v>
      </c>
      <c r="AS139" s="112">
        <v>0.91390331840000005</v>
      </c>
      <c r="AT139" s="112">
        <v>1.2496750514999999</v>
      </c>
      <c r="AU139" s="111" t="s">
        <v>28</v>
      </c>
      <c r="AV139" s="111">
        <v>2</v>
      </c>
      <c r="AW139" s="111">
        <v>3</v>
      </c>
      <c r="AX139" s="111" t="s">
        <v>28</v>
      </c>
      <c r="AY139" s="111" t="s">
        <v>28</v>
      </c>
      <c r="AZ139" s="111" t="s">
        <v>28</v>
      </c>
      <c r="BA139" s="111" t="s">
        <v>28</v>
      </c>
      <c r="BB139" s="111" t="s">
        <v>28</v>
      </c>
      <c r="BC139" s="109" t="s">
        <v>234</v>
      </c>
      <c r="BD139" s="110">
        <v>1006</v>
      </c>
      <c r="BE139" s="110">
        <v>1079</v>
      </c>
      <c r="BF139" s="110">
        <v>1252</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U56" sqref="U56:U57"/>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432</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444</v>
      </c>
      <c r="BN6" s="6"/>
      <c r="BO6" s="6"/>
      <c r="BP6" s="6"/>
      <c r="BQ6" s="6"/>
      <c r="BR6" s="12"/>
      <c r="BS6" s="12"/>
      <c r="BT6" s="12"/>
      <c r="BU6" s="12"/>
    </row>
    <row r="7" spans="1:77" x14ac:dyDescent="0.3">
      <c r="A7" s="9" t="s">
        <v>37</v>
      </c>
      <c r="B7" s="105" t="s">
        <v>1</v>
      </c>
      <c r="C7" s="105" t="s">
        <v>2</v>
      </c>
      <c r="D7" s="117" t="s">
        <v>3</v>
      </c>
      <c r="E7" s="106" t="s">
        <v>4</v>
      </c>
      <c r="F7" s="106" t="s">
        <v>5</v>
      </c>
      <c r="G7" s="106" t="s">
        <v>6</v>
      </c>
      <c r="H7" s="108" t="s">
        <v>7</v>
      </c>
      <c r="I7" s="106" t="s">
        <v>155</v>
      </c>
      <c r="J7" s="106" t="s">
        <v>156</v>
      </c>
      <c r="K7" s="106" t="s">
        <v>8</v>
      </c>
      <c r="L7" s="106" t="s">
        <v>9</v>
      </c>
      <c r="M7" s="106" t="s">
        <v>10</v>
      </c>
      <c r="N7" s="106" t="s">
        <v>249</v>
      </c>
      <c r="O7" s="105" t="s">
        <v>250</v>
      </c>
      <c r="P7" s="105" t="s">
        <v>251</v>
      </c>
      <c r="Q7" s="105" t="s">
        <v>252</v>
      </c>
      <c r="R7" s="105" t="s">
        <v>253</v>
      </c>
      <c r="S7" s="105" t="s">
        <v>11</v>
      </c>
      <c r="T7" s="105" t="s">
        <v>12</v>
      </c>
      <c r="U7" s="117" t="s">
        <v>13</v>
      </c>
      <c r="V7" s="105" t="s">
        <v>14</v>
      </c>
      <c r="W7" s="105" t="s">
        <v>15</v>
      </c>
      <c r="X7" s="105" t="s">
        <v>16</v>
      </c>
      <c r="Y7" s="108" t="s">
        <v>17</v>
      </c>
      <c r="Z7" s="105" t="s">
        <v>157</v>
      </c>
      <c r="AA7" s="105" t="s">
        <v>158</v>
      </c>
      <c r="AB7" s="105" t="s">
        <v>18</v>
      </c>
      <c r="AC7" s="105" t="s">
        <v>19</v>
      </c>
      <c r="AD7" s="105" t="s">
        <v>20</v>
      </c>
      <c r="AE7" s="105" t="s">
        <v>254</v>
      </c>
      <c r="AF7" s="105" t="s">
        <v>255</v>
      </c>
      <c r="AG7" s="105" t="s">
        <v>256</v>
      </c>
      <c r="AH7" s="105" t="s">
        <v>257</v>
      </c>
      <c r="AI7" s="105" t="s">
        <v>258</v>
      </c>
      <c r="AJ7" s="105" t="s">
        <v>210</v>
      </c>
      <c r="AK7" s="105" t="s">
        <v>211</v>
      </c>
      <c r="AL7" s="117" t="s">
        <v>212</v>
      </c>
      <c r="AM7" s="105" t="s">
        <v>213</v>
      </c>
      <c r="AN7" s="105" t="s">
        <v>214</v>
      </c>
      <c r="AO7" s="105" t="s">
        <v>215</v>
      </c>
      <c r="AP7" s="108" t="s">
        <v>216</v>
      </c>
      <c r="AQ7" s="105" t="s">
        <v>217</v>
      </c>
      <c r="AR7" s="105" t="s">
        <v>218</v>
      </c>
      <c r="AS7" s="105" t="s">
        <v>219</v>
      </c>
      <c r="AT7" s="105" t="s">
        <v>220</v>
      </c>
      <c r="AU7" s="105" t="s">
        <v>221</v>
      </c>
      <c r="AV7" s="105" t="s">
        <v>259</v>
      </c>
      <c r="AW7" s="105" t="s">
        <v>260</v>
      </c>
      <c r="AX7" s="105" t="s">
        <v>261</v>
      </c>
      <c r="AY7" s="105" t="s">
        <v>262</v>
      </c>
      <c r="AZ7" s="105" t="s">
        <v>263</v>
      </c>
      <c r="BA7" s="105" t="s">
        <v>264</v>
      </c>
      <c r="BB7" s="105" t="s">
        <v>222</v>
      </c>
      <c r="BC7" s="105" t="s">
        <v>223</v>
      </c>
      <c r="BD7" s="105" t="s">
        <v>224</v>
      </c>
      <c r="BE7" s="105" t="s">
        <v>225</v>
      </c>
      <c r="BF7" s="105" t="s">
        <v>265</v>
      </c>
      <c r="BG7" s="105" t="s">
        <v>21</v>
      </c>
      <c r="BH7" s="105" t="s">
        <v>22</v>
      </c>
      <c r="BI7" s="105" t="s">
        <v>23</v>
      </c>
      <c r="BJ7" s="105" t="s">
        <v>24</v>
      </c>
      <c r="BK7" s="105" t="s">
        <v>159</v>
      </c>
      <c r="BL7" s="105" t="s">
        <v>160</v>
      </c>
      <c r="BM7" s="105" t="s">
        <v>226</v>
      </c>
      <c r="BN7" s="105" t="s">
        <v>266</v>
      </c>
      <c r="BO7" s="105" t="s">
        <v>267</v>
      </c>
      <c r="BP7" s="105" t="s">
        <v>268</v>
      </c>
      <c r="BQ7" s="105" t="s">
        <v>161</v>
      </c>
      <c r="BR7" s="106" t="s">
        <v>227</v>
      </c>
      <c r="BS7" s="106" t="s">
        <v>25</v>
      </c>
      <c r="BT7" s="106" t="s">
        <v>26</v>
      </c>
      <c r="BU7" s="106" t="s">
        <v>228</v>
      </c>
      <c r="BV7" s="109" t="s">
        <v>27</v>
      </c>
      <c r="BW7" s="110" t="s">
        <v>131</v>
      </c>
      <c r="BX7" s="110" t="s">
        <v>132</v>
      </c>
      <c r="BY7" s="110" t="s">
        <v>229</v>
      </c>
    </row>
    <row r="8" spans="1:77" x14ac:dyDescent="0.3">
      <c r="A8" t="s">
        <v>38</v>
      </c>
      <c r="B8" s="105">
        <v>4331</v>
      </c>
      <c r="C8" s="105">
        <v>8868</v>
      </c>
      <c r="D8" s="117">
        <v>23.702729486999999</v>
      </c>
      <c r="E8" s="106">
        <v>22.930423414</v>
      </c>
      <c r="F8" s="106">
        <v>24.501047146000001</v>
      </c>
      <c r="G8" s="106">
        <v>1.30097649E-2</v>
      </c>
      <c r="H8" s="108">
        <v>48.838520523</v>
      </c>
      <c r="I8" s="106">
        <v>47.405456915999999</v>
      </c>
      <c r="J8" s="106">
        <v>50.314905541999998</v>
      </c>
      <c r="K8" s="106">
        <v>0.95889467260000005</v>
      </c>
      <c r="L8" s="106">
        <v>0.92765100599999994</v>
      </c>
      <c r="M8" s="106">
        <v>0.99119063880000002</v>
      </c>
      <c r="N8" s="106" t="s">
        <v>28</v>
      </c>
      <c r="O8" s="105" t="s">
        <v>28</v>
      </c>
      <c r="P8" s="105" t="s">
        <v>28</v>
      </c>
      <c r="Q8" s="105" t="s">
        <v>28</v>
      </c>
      <c r="R8" s="105" t="s">
        <v>28</v>
      </c>
      <c r="S8" s="105">
        <v>3805</v>
      </c>
      <c r="T8" s="105">
        <v>7440</v>
      </c>
      <c r="U8" s="117">
        <v>23.232569334000001</v>
      </c>
      <c r="V8" s="106">
        <v>22.433584872000001</v>
      </c>
      <c r="W8" s="106">
        <v>24.060010066</v>
      </c>
      <c r="X8" s="106">
        <v>1.9958699999999999E-5</v>
      </c>
      <c r="Y8" s="108">
        <v>51.142473117999998</v>
      </c>
      <c r="Z8" s="106">
        <v>49.543021394</v>
      </c>
      <c r="AA8" s="106">
        <v>52.793561697000001</v>
      </c>
      <c r="AB8" s="106">
        <v>0.926668245</v>
      </c>
      <c r="AC8" s="106">
        <v>0.89479946980000002</v>
      </c>
      <c r="AD8" s="106">
        <v>0.95967204409999995</v>
      </c>
      <c r="AE8" s="105" t="s">
        <v>28</v>
      </c>
      <c r="AF8" s="105" t="s">
        <v>28</v>
      </c>
      <c r="AG8" s="105" t="s">
        <v>28</v>
      </c>
      <c r="AH8" s="105" t="s">
        <v>28</v>
      </c>
      <c r="AI8" s="105" t="s">
        <v>28</v>
      </c>
      <c r="AJ8" s="105">
        <v>4112</v>
      </c>
      <c r="AK8" s="105">
        <v>7726</v>
      </c>
      <c r="AL8" s="117">
        <v>25.210793903999999</v>
      </c>
      <c r="AM8" s="106">
        <v>24.377685506999999</v>
      </c>
      <c r="AN8" s="106">
        <v>26.072373814999999</v>
      </c>
      <c r="AO8" s="106">
        <v>0.41914281009999999</v>
      </c>
      <c r="AP8" s="108">
        <v>53.222883768999999</v>
      </c>
      <c r="AQ8" s="106">
        <v>51.620746277999999</v>
      </c>
      <c r="AR8" s="106">
        <v>54.874746317000003</v>
      </c>
      <c r="AS8" s="106">
        <v>0.98624369869999995</v>
      </c>
      <c r="AT8" s="106">
        <v>0.95365258279999998</v>
      </c>
      <c r="AU8" s="106">
        <v>1.0199486174000001</v>
      </c>
      <c r="AV8" s="105" t="s">
        <v>28</v>
      </c>
      <c r="AW8" s="105" t="s">
        <v>28</v>
      </c>
      <c r="AX8" s="105" t="s">
        <v>28</v>
      </c>
      <c r="AY8" s="105" t="s">
        <v>28</v>
      </c>
      <c r="AZ8" s="105" t="s">
        <v>28</v>
      </c>
      <c r="BA8" s="105" t="s">
        <v>28</v>
      </c>
      <c r="BB8" s="105" t="s">
        <v>28</v>
      </c>
      <c r="BC8" s="105" t="s">
        <v>28</v>
      </c>
      <c r="BD8" s="105" t="s">
        <v>28</v>
      </c>
      <c r="BE8" s="105" t="s">
        <v>28</v>
      </c>
      <c r="BF8" s="105" t="s">
        <v>28</v>
      </c>
      <c r="BG8" s="105" t="s">
        <v>28</v>
      </c>
      <c r="BH8" s="105" t="s">
        <v>28</v>
      </c>
      <c r="BI8" s="105" t="s">
        <v>28</v>
      </c>
      <c r="BJ8" s="105" t="s">
        <v>28</v>
      </c>
      <c r="BK8" s="105" t="s">
        <v>28</v>
      </c>
      <c r="BL8" s="105">
        <v>2</v>
      </c>
      <c r="BM8" s="105" t="s">
        <v>28</v>
      </c>
      <c r="BN8" s="105" t="s">
        <v>28</v>
      </c>
      <c r="BO8" s="105" t="s">
        <v>28</v>
      </c>
      <c r="BP8" s="105" t="s">
        <v>28</v>
      </c>
      <c r="BQ8" s="105" t="s">
        <v>28</v>
      </c>
      <c r="BR8" s="106" t="s">
        <v>28</v>
      </c>
      <c r="BS8" s="106" t="s">
        <v>28</v>
      </c>
      <c r="BT8" s="106" t="s">
        <v>28</v>
      </c>
      <c r="BU8" s="106" t="s">
        <v>28</v>
      </c>
      <c r="BV8" s="115">
        <v>2</v>
      </c>
      <c r="BW8" s="116">
        <v>4331</v>
      </c>
      <c r="BX8" s="116">
        <v>3805</v>
      </c>
      <c r="BY8" s="116">
        <v>4112</v>
      </c>
    </row>
    <row r="9" spans="1:77" x14ac:dyDescent="0.3">
      <c r="A9" t="s">
        <v>39</v>
      </c>
      <c r="B9" s="105">
        <v>16928</v>
      </c>
      <c r="C9" s="105">
        <v>64598</v>
      </c>
      <c r="D9" s="117">
        <v>29.65001728</v>
      </c>
      <c r="E9" s="106">
        <v>29.079052051000001</v>
      </c>
      <c r="F9" s="106">
        <v>30.232193373000001</v>
      </c>
      <c r="G9" s="106">
        <v>4.3637879999999998E-75</v>
      </c>
      <c r="H9" s="108">
        <v>26.20514567</v>
      </c>
      <c r="I9" s="106">
        <v>25.813345331000001</v>
      </c>
      <c r="J9" s="106">
        <v>26.602892835999999</v>
      </c>
      <c r="K9" s="106">
        <v>1.1994923888</v>
      </c>
      <c r="L9" s="106">
        <v>1.1763939723000001</v>
      </c>
      <c r="M9" s="106">
        <v>1.2230443411</v>
      </c>
      <c r="N9" s="106" t="s">
        <v>40</v>
      </c>
      <c r="O9" s="106">
        <v>0.87106632429999997</v>
      </c>
      <c r="P9" s="106">
        <v>0.85523937880000001</v>
      </c>
      <c r="Q9" s="106">
        <v>0.88718616100000003</v>
      </c>
      <c r="R9" s="112">
        <v>2.8810090000000001E-49</v>
      </c>
      <c r="S9" s="105">
        <v>18866</v>
      </c>
      <c r="T9" s="105">
        <v>68767</v>
      </c>
      <c r="U9" s="117">
        <v>30.212533959000002</v>
      </c>
      <c r="V9" s="106">
        <v>29.649299189000001</v>
      </c>
      <c r="W9" s="106">
        <v>30.786468252999999</v>
      </c>
      <c r="X9" s="106">
        <v>4.4183180000000001E-84</v>
      </c>
      <c r="Y9" s="108">
        <v>27.434670700000002</v>
      </c>
      <c r="Z9" s="106">
        <v>27.045972047999999</v>
      </c>
      <c r="AA9" s="106">
        <v>27.828955641</v>
      </c>
      <c r="AB9" s="106">
        <v>1.2050753155</v>
      </c>
      <c r="AC9" s="106">
        <v>1.1826097945</v>
      </c>
      <c r="AD9" s="106">
        <v>1.2279676043000001</v>
      </c>
      <c r="AE9" s="105" t="s">
        <v>46</v>
      </c>
      <c r="AF9" s="106">
        <v>0.82032575679999997</v>
      </c>
      <c r="AG9" s="106">
        <v>0.80573028160000004</v>
      </c>
      <c r="AH9" s="106">
        <v>0.8351856231</v>
      </c>
      <c r="AI9" s="112">
        <v>1.10232E-103</v>
      </c>
      <c r="AJ9" s="105">
        <v>24144</v>
      </c>
      <c r="AK9" s="105">
        <v>80489</v>
      </c>
      <c r="AL9" s="117">
        <v>26.918553957</v>
      </c>
      <c r="AM9" s="106">
        <v>26.447297043999999</v>
      </c>
      <c r="AN9" s="106">
        <v>27.398208063999999</v>
      </c>
      <c r="AO9" s="106">
        <v>9.6752387000000006E-9</v>
      </c>
      <c r="AP9" s="108">
        <v>29.996645504</v>
      </c>
      <c r="AQ9" s="106">
        <v>29.620652284999998</v>
      </c>
      <c r="AR9" s="106">
        <v>30.377411437999999</v>
      </c>
      <c r="AS9" s="106">
        <v>1.0530510986999999</v>
      </c>
      <c r="AT9" s="106">
        <v>1.0346155761</v>
      </c>
      <c r="AU9" s="106">
        <v>1.0718151186</v>
      </c>
      <c r="AV9" s="105" t="s">
        <v>244</v>
      </c>
      <c r="AW9" s="106">
        <v>0.89444580399999996</v>
      </c>
      <c r="AX9" s="106">
        <v>0.87948517849999996</v>
      </c>
      <c r="AY9" s="106">
        <v>0.90966091959999995</v>
      </c>
      <c r="AZ9" s="112">
        <v>2.0124569999999999E-38</v>
      </c>
      <c r="BA9" s="106" t="s">
        <v>245</v>
      </c>
      <c r="BB9" s="106">
        <v>5.4418600000000004E-12</v>
      </c>
      <c r="BC9" s="106">
        <v>1.2962926229</v>
      </c>
      <c r="BD9" s="106">
        <v>1.2040914282999999</v>
      </c>
      <c r="BE9" s="106">
        <v>1.3955539627</v>
      </c>
      <c r="BF9" s="105" t="s">
        <v>242</v>
      </c>
      <c r="BG9" s="106">
        <v>4.4926114999999998E-6</v>
      </c>
      <c r="BH9" s="106">
        <v>0.83522862740000003</v>
      </c>
      <c r="BI9" s="106">
        <v>0.7733840313</v>
      </c>
      <c r="BJ9" s="106">
        <v>0.90201870210000001</v>
      </c>
      <c r="BK9" s="105">
        <v>1</v>
      </c>
      <c r="BL9" s="105">
        <v>2</v>
      </c>
      <c r="BM9" s="105">
        <v>3</v>
      </c>
      <c r="BN9" s="105" t="s">
        <v>271</v>
      </c>
      <c r="BO9" s="105" t="s">
        <v>271</v>
      </c>
      <c r="BP9" s="105" t="s">
        <v>271</v>
      </c>
      <c r="BQ9" s="105" t="s">
        <v>230</v>
      </c>
      <c r="BR9" s="106" t="s">
        <v>231</v>
      </c>
      <c r="BS9" s="106" t="s">
        <v>28</v>
      </c>
      <c r="BT9" s="106" t="s">
        <v>28</v>
      </c>
      <c r="BU9" s="106" t="s">
        <v>28</v>
      </c>
      <c r="BV9" s="115" t="s">
        <v>269</v>
      </c>
      <c r="BW9" s="116">
        <v>16928</v>
      </c>
      <c r="BX9" s="116">
        <v>18866</v>
      </c>
      <c r="BY9" s="116">
        <v>24144</v>
      </c>
    </row>
    <row r="10" spans="1:77" x14ac:dyDescent="0.3">
      <c r="A10" t="s">
        <v>31</v>
      </c>
      <c r="B10" s="105">
        <v>20827</v>
      </c>
      <c r="C10" s="105">
        <v>73167</v>
      </c>
      <c r="D10" s="117">
        <v>26.622631739999999</v>
      </c>
      <c r="E10" s="106">
        <v>26.138570868999999</v>
      </c>
      <c r="F10" s="106">
        <v>27.115656947000002</v>
      </c>
      <c r="G10" s="106">
        <v>2.278063E-15</v>
      </c>
      <c r="H10" s="108">
        <v>28.465018383</v>
      </c>
      <c r="I10" s="106">
        <v>28.081045598999999</v>
      </c>
      <c r="J10" s="106">
        <v>28.854241508000001</v>
      </c>
      <c r="K10" s="106">
        <v>1.0770194108</v>
      </c>
      <c r="L10" s="106">
        <v>1.0574367129</v>
      </c>
      <c r="M10" s="106">
        <v>1.0969647612</v>
      </c>
      <c r="N10" s="106" t="s">
        <v>28</v>
      </c>
      <c r="O10" s="106" t="s">
        <v>28</v>
      </c>
      <c r="P10" s="106" t="s">
        <v>28</v>
      </c>
      <c r="Q10" s="106" t="s">
        <v>28</v>
      </c>
      <c r="R10" s="112" t="s">
        <v>28</v>
      </c>
      <c r="S10" s="105">
        <v>23337</v>
      </c>
      <c r="T10" s="105">
        <v>79997</v>
      </c>
      <c r="U10" s="117">
        <v>27.511575381</v>
      </c>
      <c r="V10" s="106">
        <v>27.024986454</v>
      </c>
      <c r="W10" s="106">
        <v>28.006925414000001</v>
      </c>
      <c r="X10" s="106">
        <v>1.9304719999999999E-24</v>
      </c>
      <c r="Y10" s="108">
        <v>29.172343962999999</v>
      </c>
      <c r="Z10" s="106">
        <v>28.800454486</v>
      </c>
      <c r="AA10" s="106">
        <v>29.54903551</v>
      </c>
      <c r="AB10" s="106">
        <v>1.0973432559</v>
      </c>
      <c r="AC10" s="106">
        <v>1.0779348770999999</v>
      </c>
      <c r="AD10" s="106">
        <v>1.1171010855000001</v>
      </c>
      <c r="AE10" s="105" t="s">
        <v>28</v>
      </c>
      <c r="AF10" s="106" t="s">
        <v>28</v>
      </c>
      <c r="AG10" s="106" t="s">
        <v>28</v>
      </c>
      <c r="AH10" s="106" t="s">
        <v>28</v>
      </c>
      <c r="AI10" s="112" t="s">
        <v>28</v>
      </c>
      <c r="AJ10" s="105">
        <v>20753</v>
      </c>
      <c r="AK10" s="105">
        <v>74115</v>
      </c>
      <c r="AL10" s="117">
        <v>28.870831707000001</v>
      </c>
      <c r="AM10" s="106">
        <v>28.344166215000001</v>
      </c>
      <c r="AN10" s="106">
        <v>29.407283218</v>
      </c>
      <c r="AO10" s="106">
        <v>2.14914E-38</v>
      </c>
      <c r="AP10" s="108">
        <v>28.001079403999999</v>
      </c>
      <c r="AQ10" s="106">
        <v>27.622696573999999</v>
      </c>
      <c r="AR10" s="106">
        <v>28.384645419000002</v>
      </c>
      <c r="AS10" s="106">
        <v>1.1294240061</v>
      </c>
      <c r="AT10" s="106">
        <v>1.1088209055</v>
      </c>
      <c r="AU10" s="106">
        <v>1.1504099348000001</v>
      </c>
      <c r="AV10" s="105" t="s">
        <v>28</v>
      </c>
      <c r="AW10" s="106" t="s">
        <v>28</v>
      </c>
      <c r="AX10" s="106" t="s">
        <v>28</v>
      </c>
      <c r="AY10" s="106" t="s">
        <v>28</v>
      </c>
      <c r="AZ10" s="112" t="s">
        <v>28</v>
      </c>
      <c r="BA10" s="106" t="s">
        <v>28</v>
      </c>
      <c r="BB10" s="106" t="s">
        <v>28</v>
      </c>
      <c r="BC10" s="106" t="s">
        <v>28</v>
      </c>
      <c r="BD10" s="106" t="s">
        <v>28</v>
      </c>
      <c r="BE10" s="106" t="s">
        <v>28</v>
      </c>
      <c r="BF10" s="105" t="s">
        <v>28</v>
      </c>
      <c r="BG10" s="106" t="s">
        <v>28</v>
      </c>
      <c r="BH10" s="106" t="s">
        <v>28</v>
      </c>
      <c r="BI10" s="106" t="s">
        <v>28</v>
      </c>
      <c r="BJ10" s="106" t="s">
        <v>28</v>
      </c>
      <c r="BK10" s="105">
        <v>1</v>
      </c>
      <c r="BL10" s="105">
        <v>2</v>
      </c>
      <c r="BM10" s="105">
        <v>3</v>
      </c>
      <c r="BN10" s="105" t="s">
        <v>28</v>
      </c>
      <c r="BO10" s="105" t="s">
        <v>28</v>
      </c>
      <c r="BP10" s="105" t="s">
        <v>28</v>
      </c>
      <c r="BQ10" s="105" t="s">
        <v>28</v>
      </c>
      <c r="BR10" s="106" t="s">
        <v>28</v>
      </c>
      <c r="BS10" s="106" t="s">
        <v>28</v>
      </c>
      <c r="BT10" s="106" t="s">
        <v>28</v>
      </c>
      <c r="BU10" s="106" t="s">
        <v>28</v>
      </c>
      <c r="BV10" s="115" t="s">
        <v>269</v>
      </c>
      <c r="BW10" s="116">
        <v>20827</v>
      </c>
      <c r="BX10" s="116">
        <v>23337</v>
      </c>
      <c r="BY10" s="116">
        <v>20753</v>
      </c>
    </row>
    <row r="11" spans="1:77" x14ac:dyDescent="0.3">
      <c r="A11" t="s">
        <v>32</v>
      </c>
      <c r="B11" s="105">
        <v>21417</v>
      </c>
      <c r="C11" s="105">
        <v>75074</v>
      </c>
      <c r="D11" s="117">
        <v>25.740813902999999</v>
      </c>
      <c r="E11" s="106">
        <v>25.274505597000001</v>
      </c>
      <c r="F11" s="106">
        <v>26.21572548</v>
      </c>
      <c r="G11" s="106">
        <v>1.4026799999999999E-5</v>
      </c>
      <c r="H11" s="108">
        <v>28.527852519</v>
      </c>
      <c r="I11" s="106">
        <v>28.148334057</v>
      </c>
      <c r="J11" s="106">
        <v>28.912487952999999</v>
      </c>
      <c r="K11" s="106">
        <v>1.0413454421999999</v>
      </c>
      <c r="L11" s="106">
        <v>1.022480925</v>
      </c>
      <c r="M11" s="106">
        <v>1.0605580051000001</v>
      </c>
      <c r="N11" s="106" t="s">
        <v>28</v>
      </c>
      <c r="O11" s="106" t="s">
        <v>28</v>
      </c>
      <c r="P11" s="106" t="s">
        <v>28</v>
      </c>
      <c r="Q11" s="106" t="s">
        <v>28</v>
      </c>
      <c r="R11" s="112" t="s">
        <v>28</v>
      </c>
      <c r="S11" s="105">
        <v>22519</v>
      </c>
      <c r="T11" s="105">
        <v>79369</v>
      </c>
      <c r="U11" s="117">
        <v>25.670711184999998</v>
      </c>
      <c r="V11" s="106">
        <v>25.212519839999999</v>
      </c>
      <c r="W11" s="106">
        <v>26.137229316999999</v>
      </c>
      <c r="X11" s="106">
        <v>1.0105188500000001E-2</v>
      </c>
      <c r="Y11" s="108">
        <v>28.372538397</v>
      </c>
      <c r="Z11" s="106">
        <v>28.004376636</v>
      </c>
      <c r="AA11" s="106">
        <v>28.745540224999999</v>
      </c>
      <c r="AB11" s="106">
        <v>1.0239174385000001</v>
      </c>
      <c r="AC11" s="106">
        <v>1.0056417427</v>
      </c>
      <c r="AD11" s="106">
        <v>1.0425252615</v>
      </c>
      <c r="AE11" s="105" t="s">
        <v>28</v>
      </c>
      <c r="AF11" s="106" t="s">
        <v>28</v>
      </c>
      <c r="AG11" s="106" t="s">
        <v>28</v>
      </c>
      <c r="AH11" s="106" t="s">
        <v>28</v>
      </c>
      <c r="AI11" s="112" t="s">
        <v>28</v>
      </c>
      <c r="AJ11" s="105">
        <v>22350</v>
      </c>
      <c r="AK11" s="105">
        <v>79984</v>
      </c>
      <c r="AL11" s="117">
        <v>26.094621869000001</v>
      </c>
      <c r="AM11" s="106">
        <v>25.627326475</v>
      </c>
      <c r="AN11" s="106">
        <v>26.570438048</v>
      </c>
      <c r="AO11" s="106">
        <v>2.54210349E-2</v>
      </c>
      <c r="AP11" s="108">
        <v>27.943088618000001</v>
      </c>
      <c r="AQ11" s="106">
        <v>27.579140061</v>
      </c>
      <c r="AR11" s="106">
        <v>28.311840027999999</v>
      </c>
      <c r="AS11" s="106">
        <v>1.0208189590000001</v>
      </c>
      <c r="AT11" s="106">
        <v>1.0025384105999999</v>
      </c>
      <c r="AU11" s="106">
        <v>1.0394328396000001</v>
      </c>
      <c r="AV11" s="105" t="s">
        <v>28</v>
      </c>
      <c r="AW11" s="106" t="s">
        <v>28</v>
      </c>
      <c r="AX11" s="106" t="s">
        <v>28</v>
      </c>
      <c r="AY11" s="106" t="s">
        <v>28</v>
      </c>
      <c r="AZ11" s="112" t="s">
        <v>28</v>
      </c>
      <c r="BA11" s="106" t="s">
        <v>28</v>
      </c>
      <c r="BB11" s="106" t="s">
        <v>28</v>
      </c>
      <c r="BC11" s="106" t="s">
        <v>28</v>
      </c>
      <c r="BD11" s="106" t="s">
        <v>28</v>
      </c>
      <c r="BE11" s="106" t="s">
        <v>28</v>
      </c>
      <c r="BF11" s="105" t="s">
        <v>28</v>
      </c>
      <c r="BG11" s="106" t="s">
        <v>28</v>
      </c>
      <c r="BH11" s="106" t="s">
        <v>28</v>
      </c>
      <c r="BI11" s="106" t="s">
        <v>28</v>
      </c>
      <c r="BJ11" s="106" t="s">
        <v>28</v>
      </c>
      <c r="BK11" s="105">
        <v>1</v>
      </c>
      <c r="BL11" s="105" t="s">
        <v>28</v>
      </c>
      <c r="BM11" s="105" t="s">
        <v>28</v>
      </c>
      <c r="BN11" s="105" t="s">
        <v>28</v>
      </c>
      <c r="BO11" s="105" t="s">
        <v>28</v>
      </c>
      <c r="BP11" s="105" t="s">
        <v>28</v>
      </c>
      <c r="BQ11" s="105" t="s">
        <v>28</v>
      </c>
      <c r="BR11" s="106" t="s">
        <v>28</v>
      </c>
      <c r="BS11" s="106" t="s">
        <v>28</v>
      </c>
      <c r="BT11" s="106" t="s">
        <v>28</v>
      </c>
      <c r="BU11" s="106" t="s">
        <v>28</v>
      </c>
      <c r="BV11" s="115">
        <v>1</v>
      </c>
      <c r="BW11" s="116">
        <v>21417</v>
      </c>
      <c r="BX11" s="116">
        <v>22519</v>
      </c>
      <c r="BY11" s="116">
        <v>22350</v>
      </c>
    </row>
    <row r="12" spans="1:77" x14ac:dyDescent="0.3">
      <c r="A12" t="s">
        <v>33</v>
      </c>
      <c r="B12" s="105">
        <v>17017</v>
      </c>
      <c r="C12" s="105">
        <v>70270</v>
      </c>
      <c r="D12" s="117">
        <v>26.489081029000001</v>
      </c>
      <c r="E12" s="106">
        <v>25.976631352999998</v>
      </c>
      <c r="F12" s="106">
        <v>27.011639969000001</v>
      </c>
      <c r="G12" s="106">
        <v>3.9313680000000001E-12</v>
      </c>
      <c r="H12" s="108">
        <v>24.216593141000001</v>
      </c>
      <c r="I12" s="106">
        <v>23.855465156000001</v>
      </c>
      <c r="J12" s="106">
        <v>24.583187939999998</v>
      </c>
      <c r="K12" s="106">
        <v>1.0716166125</v>
      </c>
      <c r="L12" s="106">
        <v>1.0508854447</v>
      </c>
      <c r="M12" s="106">
        <v>1.092756751</v>
      </c>
      <c r="N12" s="106" t="s">
        <v>28</v>
      </c>
      <c r="O12" s="106" t="s">
        <v>28</v>
      </c>
      <c r="P12" s="106" t="s">
        <v>28</v>
      </c>
      <c r="Q12" s="106" t="s">
        <v>28</v>
      </c>
      <c r="R12" s="112" t="s">
        <v>28</v>
      </c>
      <c r="S12" s="105">
        <v>18909</v>
      </c>
      <c r="T12" s="105">
        <v>76505</v>
      </c>
      <c r="U12" s="117">
        <v>24.69717185</v>
      </c>
      <c r="V12" s="106">
        <v>24.234005464999999</v>
      </c>
      <c r="W12" s="106">
        <v>25.169190387</v>
      </c>
      <c r="X12" s="106">
        <v>0.11980230259999999</v>
      </c>
      <c r="Y12" s="108">
        <v>24.716031632</v>
      </c>
      <c r="Z12" s="106">
        <v>24.366246637</v>
      </c>
      <c r="AA12" s="106">
        <v>25.070837899000001</v>
      </c>
      <c r="AB12" s="106">
        <v>0.98508626259999998</v>
      </c>
      <c r="AC12" s="106">
        <v>0.96661212939999996</v>
      </c>
      <c r="AD12" s="106">
        <v>1.0039134781000001</v>
      </c>
      <c r="AE12" s="105" t="s">
        <v>28</v>
      </c>
      <c r="AF12" s="106" t="s">
        <v>28</v>
      </c>
      <c r="AG12" s="106" t="s">
        <v>28</v>
      </c>
      <c r="AH12" s="106" t="s">
        <v>28</v>
      </c>
      <c r="AI12" s="112" t="s">
        <v>28</v>
      </c>
      <c r="AJ12" s="105">
        <v>21868</v>
      </c>
      <c r="AK12" s="105">
        <v>83073</v>
      </c>
      <c r="AL12" s="117">
        <v>25.138829549</v>
      </c>
      <c r="AM12" s="106">
        <v>24.687159928</v>
      </c>
      <c r="AN12" s="106">
        <v>25.598762794999999</v>
      </c>
      <c r="AO12" s="106">
        <v>7.0846958599999996E-2</v>
      </c>
      <c r="AP12" s="108">
        <v>26.323835663000001</v>
      </c>
      <c r="AQ12" s="106">
        <v>25.977244200000001</v>
      </c>
      <c r="AR12" s="106">
        <v>26.67505139</v>
      </c>
      <c r="AS12" s="106">
        <v>0.98342846039999998</v>
      </c>
      <c r="AT12" s="106">
        <v>0.96575919070000005</v>
      </c>
      <c r="AU12" s="106">
        <v>1.0014210024000001</v>
      </c>
      <c r="AV12" s="105" t="s">
        <v>28</v>
      </c>
      <c r="AW12" s="106" t="s">
        <v>28</v>
      </c>
      <c r="AX12" s="106" t="s">
        <v>28</v>
      </c>
      <c r="AY12" s="106" t="s">
        <v>28</v>
      </c>
      <c r="AZ12" s="112" t="s">
        <v>28</v>
      </c>
      <c r="BA12" s="106" t="s">
        <v>28</v>
      </c>
      <c r="BB12" s="106" t="s">
        <v>28</v>
      </c>
      <c r="BC12" s="106" t="s">
        <v>28</v>
      </c>
      <c r="BD12" s="106" t="s">
        <v>28</v>
      </c>
      <c r="BE12" s="106" t="s">
        <v>28</v>
      </c>
      <c r="BF12" s="105" t="s">
        <v>28</v>
      </c>
      <c r="BG12" s="106" t="s">
        <v>28</v>
      </c>
      <c r="BH12" s="106" t="s">
        <v>28</v>
      </c>
      <c r="BI12" s="106" t="s">
        <v>28</v>
      </c>
      <c r="BJ12" s="106" t="s">
        <v>28</v>
      </c>
      <c r="BK12" s="105">
        <v>1</v>
      </c>
      <c r="BL12" s="105" t="s">
        <v>28</v>
      </c>
      <c r="BM12" s="105" t="s">
        <v>28</v>
      </c>
      <c r="BN12" s="105" t="s">
        <v>28</v>
      </c>
      <c r="BO12" s="105" t="s">
        <v>28</v>
      </c>
      <c r="BP12" s="105" t="s">
        <v>28</v>
      </c>
      <c r="BQ12" s="105" t="s">
        <v>28</v>
      </c>
      <c r="BR12" s="106" t="s">
        <v>28</v>
      </c>
      <c r="BS12" s="106" t="s">
        <v>28</v>
      </c>
      <c r="BT12" s="106" t="s">
        <v>28</v>
      </c>
      <c r="BU12" s="106" t="s">
        <v>28</v>
      </c>
      <c r="BV12" s="115">
        <v>1</v>
      </c>
      <c r="BW12" s="116">
        <v>17017</v>
      </c>
      <c r="BX12" s="116">
        <v>18909</v>
      </c>
      <c r="BY12" s="116">
        <v>21868</v>
      </c>
    </row>
    <row r="13" spans="1:77" x14ac:dyDescent="0.3">
      <c r="A13" t="s">
        <v>41</v>
      </c>
      <c r="B13" s="105">
        <v>16061</v>
      </c>
      <c r="C13" s="105">
        <v>73285</v>
      </c>
      <c r="D13" s="117">
        <v>24.165391386</v>
      </c>
      <c r="E13" s="106">
        <v>23.688302781000001</v>
      </c>
      <c r="F13" s="106">
        <v>24.652088679999999</v>
      </c>
      <c r="G13" s="106">
        <v>2.60402419E-2</v>
      </c>
      <c r="H13" s="108">
        <v>21.915808146</v>
      </c>
      <c r="I13" s="106">
        <v>21.579478349999999</v>
      </c>
      <c r="J13" s="106">
        <v>22.257379855</v>
      </c>
      <c r="K13" s="106">
        <v>0.97761167439999996</v>
      </c>
      <c r="L13" s="106">
        <v>0.95831103979999999</v>
      </c>
      <c r="M13" s="106">
        <v>0.99730102890000005</v>
      </c>
      <c r="N13" s="106" t="s">
        <v>28</v>
      </c>
      <c r="O13" s="106" t="s">
        <v>28</v>
      </c>
      <c r="P13" s="106" t="s">
        <v>28</v>
      </c>
      <c r="Q13" s="106" t="s">
        <v>28</v>
      </c>
      <c r="R13" s="112" t="s">
        <v>28</v>
      </c>
      <c r="S13" s="105">
        <v>16372</v>
      </c>
      <c r="T13" s="105">
        <v>74224</v>
      </c>
      <c r="U13" s="117">
        <v>23.691949129000001</v>
      </c>
      <c r="V13" s="106">
        <v>23.226334475000002</v>
      </c>
      <c r="W13" s="106">
        <v>24.166897886000001</v>
      </c>
      <c r="X13" s="106">
        <v>2.3102855999999999E-8</v>
      </c>
      <c r="Y13" s="108">
        <v>22.057555508</v>
      </c>
      <c r="Z13" s="106">
        <v>21.722256223999999</v>
      </c>
      <c r="AA13" s="106">
        <v>22.398030386999999</v>
      </c>
      <c r="AB13" s="106">
        <v>0.94499134399999996</v>
      </c>
      <c r="AC13" s="106">
        <v>0.92641955769999995</v>
      </c>
      <c r="AD13" s="106">
        <v>0.96393543599999998</v>
      </c>
      <c r="AE13" s="105" t="s">
        <v>28</v>
      </c>
      <c r="AF13" s="106" t="s">
        <v>28</v>
      </c>
      <c r="AG13" s="106" t="s">
        <v>28</v>
      </c>
      <c r="AH13" s="106" t="s">
        <v>28</v>
      </c>
      <c r="AI13" s="112" t="s">
        <v>28</v>
      </c>
      <c r="AJ13" s="105">
        <v>20029</v>
      </c>
      <c r="AK13" s="105">
        <v>83375</v>
      </c>
      <c r="AL13" s="117">
        <v>24.402813102</v>
      </c>
      <c r="AM13" s="106">
        <v>23.950423851</v>
      </c>
      <c r="AN13" s="106">
        <v>24.863747339</v>
      </c>
      <c r="AO13" s="106">
        <v>1.1580278E-6</v>
      </c>
      <c r="AP13" s="108">
        <v>24.022788605999999</v>
      </c>
      <c r="AQ13" s="106">
        <v>23.692390099000001</v>
      </c>
      <c r="AR13" s="106">
        <v>24.357794633000001</v>
      </c>
      <c r="AS13" s="106">
        <v>0.95463557180000003</v>
      </c>
      <c r="AT13" s="106">
        <v>0.93693815020000004</v>
      </c>
      <c r="AU13" s="106">
        <v>0.97266727230000005</v>
      </c>
      <c r="AV13" s="105" t="s">
        <v>28</v>
      </c>
      <c r="AW13" s="106" t="s">
        <v>28</v>
      </c>
      <c r="AX13" s="106" t="s">
        <v>28</v>
      </c>
      <c r="AY13" s="106" t="s">
        <v>28</v>
      </c>
      <c r="AZ13" s="112" t="s">
        <v>28</v>
      </c>
      <c r="BA13" s="106" t="s">
        <v>28</v>
      </c>
      <c r="BB13" s="106" t="s">
        <v>28</v>
      </c>
      <c r="BC13" s="106" t="s">
        <v>28</v>
      </c>
      <c r="BD13" s="106" t="s">
        <v>28</v>
      </c>
      <c r="BE13" s="106" t="s">
        <v>28</v>
      </c>
      <c r="BF13" s="105" t="s">
        <v>28</v>
      </c>
      <c r="BG13" s="106" t="s">
        <v>28</v>
      </c>
      <c r="BH13" s="106" t="s">
        <v>28</v>
      </c>
      <c r="BI13" s="106" t="s">
        <v>28</v>
      </c>
      <c r="BJ13" s="106" t="s">
        <v>28</v>
      </c>
      <c r="BK13" s="105" t="s">
        <v>28</v>
      </c>
      <c r="BL13" s="105">
        <v>2</v>
      </c>
      <c r="BM13" s="105">
        <v>3</v>
      </c>
      <c r="BN13" s="105" t="s">
        <v>28</v>
      </c>
      <c r="BO13" s="105" t="s">
        <v>28</v>
      </c>
      <c r="BP13" s="105" t="s">
        <v>28</v>
      </c>
      <c r="BQ13" s="105" t="s">
        <v>28</v>
      </c>
      <c r="BR13" s="106" t="s">
        <v>28</v>
      </c>
      <c r="BS13" s="106" t="s">
        <v>28</v>
      </c>
      <c r="BT13" s="106" t="s">
        <v>28</v>
      </c>
      <c r="BU13" s="106" t="s">
        <v>28</v>
      </c>
      <c r="BV13" s="115" t="s">
        <v>428</v>
      </c>
      <c r="BW13" s="116">
        <v>16061</v>
      </c>
      <c r="BX13" s="116">
        <v>16372</v>
      </c>
      <c r="BY13" s="116">
        <v>20029</v>
      </c>
    </row>
    <row r="14" spans="1:77" x14ac:dyDescent="0.3">
      <c r="A14" t="s">
        <v>42</v>
      </c>
      <c r="B14" s="105">
        <v>27705</v>
      </c>
      <c r="C14" s="105">
        <v>118755</v>
      </c>
      <c r="D14" s="117">
        <v>26.057440415999999</v>
      </c>
      <c r="E14" s="106">
        <v>25.620728423999999</v>
      </c>
      <c r="F14" s="106">
        <v>26.501596278000001</v>
      </c>
      <c r="G14" s="106">
        <v>9.6080749999999994E-10</v>
      </c>
      <c r="H14" s="108">
        <v>23.329544019</v>
      </c>
      <c r="I14" s="106">
        <v>23.056444575</v>
      </c>
      <c r="J14" s="106">
        <v>23.605878277999999</v>
      </c>
      <c r="K14" s="106">
        <v>1.0541545778999999</v>
      </c>
      <c r="L14" s="106">
        <v>1.0364873804000001</v>
      </c>
      <c r="M14" s="106">
        <v>1.0721229174</v>
      </c>
      <c r="N14" s="106" t="s">
        <v>43</v>
      </c>
      <c r="O14" s="106">
        <v>0.86032143999999999</v>
      </c>
      <c r="P14" s="106">
        <v>0.84709981219999997</v>
      </c>
      <c r="Q14" s="106">
        <v>0.87374943240000003</v>
      </c>
      <c r="R14" s="112">
        <v>8.032452E-81</v>
      </c>
      <c r="S14" s="105">
        <v>30472</v>
      </c>
      <c r="T14" s="105">
        <v>129125</v>
      </c>
      <c r="U14" s="117">
        <v>26.622367597</v>
      </c>
      <c r="V14" s="106">
        <v>26.187478516999999</v>
      </c>
      <c r="W14" s="106">
        <v>27.064478775000001</v>
      </c>
      <c r="X14" s="106">
        <v>9.0416739999999999E-13</v>
      </c>
      <c r="Y14" s="108">
        <v>23.598838335</v>
      </c>
      <c r="Z14" s="106">
        <v>23.335355447000001</v>
      </c>
      <c r="AA14" s="106">
        <v>23.865296247</v>
      </c>
      <c r="AB14" s="106">
        <v>1.061875779</v>
      </c>
      <c r="AC14" s="106">
        <v>1.0445295313</v>
      </c>
      <c r="AD14" s="106">
        <v>1.0795100916</v>
      </c>
      <c r="AE14" s="105" t="s">
        <v>47</v>
      </c>
      <c r="AF14" s="106">
        <v>0.83137952459999998</v>
      </c>
      <c r="AG14" s="106">
        <v>0.81896385859999998</v>
      </c>
      <c r="AH14" s="106">
        <v>0.84398341470000005</v>
      </c>
      <c r="AI14" s="112">
        <v>7.3751700000000001E-128</v>
      </c>
      <c r="AJ14" s="105">
        <v>35147</v>
      </c>
      <c r="AK14" s="105">
        <v>140536</v>
      </c>
      <c r="AL14" s="117">
        <v>26.293421521999999</v>
      </c>
      <c r="AM14" s="106">
        <v>25.877409524000001</v>
      </c>
      <c r="AN14" s="106">
        <v>26.716121437000002</v>
      </c>
      <c r="AO14" s="106">
        <v>5.3029819999999997E-4</v>
      </c>
      <c r="AP14" s="108">
        <v>25.009250299000001</v>
      </c>
      <c r="AQ14" s="106">
        <v>24.749152640999998</v>
      </c>
      <c r="AR14" s="106">
        <v>25.272081415999999</v>
      </c>
      <c r="AS14" s="106">
        <v>1.0285959812000001</v>
      </c>
      <c r="AT14" s="106">
        <v>1.0123216341000001</v>
      </c>
      <c r="AU14" s="106">
        <v>1.0451319590000001</v>
      </c>
      <c r="AV14" s="105" t="s">
        <v>246</v>
      </c>
      <c r="AW14" s="106">
        <v>0.85303991940000001</v>
      </c>
      <c r="AX14" s="106">
        <v>0.84073354060000005</v>
      </c>
      <c r="AY14" s="106">
        <v>0.86552643480000002</v>
      </c>
      <c r="AZ14" s="112">
        <v>5.8547300000000002E-102</v>
      </c>
      <c r="BA14" s="106" t="s">
        <v>247</v>
      </c>
      <c r="BB14" s="106">
        <v>1.57994264E-2</v>
      </c>
      <c r="BC14" s="106">
        <v>1.0802147229000001</v>
      </c>
      <c r="BD14" s="106">
        <v>1.0146056474</v>
      </c>
      <c r="BE14" s="106">
        <v>1.1500663835</v>
      </c>
      <c r="BF14" s="105" t="s">
        <v>243</v>
      </c>
      <c r="BG14" s="106">
        <v>1.8735224E-3</v>
      </c>
      <c r="BH14" s="106">
        <v>0.9024345936</v>
      </c>
      <c r="BI14" s="106">
        <v>0.84589089989999999</v>
      </c>
      <c r="BJ14" s="106">
        <v>0.96275795829999999</v>
      </c>
      <c r="BK14" s="105">
        <v>1</v>
      </c>
      <c r="BL14" s="105">
        <v>2</v>
      </c>
      <c r="BM14" s="105">
        <v>3</v>
      </c>
      <c r="BN14" s="105" t="s">
        <v>272</v>
      </c>
      <c r="BO14" s="105" t="s">
        <v>272</v>
      </c>
      <c r="BP14" s="105" t="s">
        <v>272</v>
      </c>
      <c r="BQ14" s="105" t="s">
        <v>230</v>
      </c>
      <c r="BR14" s="106" t="s">
        <v>231</v>
      </c>
      <c r="BS14" s="106" t="s">
        <v>28</v>
      </c>
      <c r="BT14" s="106" t="s">
        <v>28</v>
      </c>
      <c r="BU14" s="106" t="s">
        <v>28</v>
      </c>
      <c r="BV14" s="115" t="s">
        <v>269</v>
      </c>
      <c r="BW14" s="116">
        <v>27705</v>
      </c>
      <c r="BX14" s="116">
        <v>30472</v>
      </c>
      <c r="BY14" s="116">
        <v>35147</v>
      </c>
    </row>
    <row r="15" spans="1:77" x14ac:dyDescent="0.3">
      <c r="A15" t="s">
        <v>34</v>
      </c>
      <c r="B15" s="105">
        <v>28492</v>
      </c>
      <c r="C15" s="105">
        <v>122924</v>
      </c>
      <c r="D15" s="117">
        <v>25.119427065</v>
      </c>
      <c r="E15" s="106">
        <v>24.700628494</v>
      </c>
      <c r="F15" s="106">
        <v>25.545326356</v>
      </c>
      <c r="G15" s="106">
        <v>6.09007191E-2</v>
      </c>
      <c r="H15" s="108">
        <v>23.178549348000001</v>
      </c>
      <c r="I15" s="106">
        <v>22.910969180999999</v>
      </c>
      <c r="J15" s="106">
        <v>23.449254617000001</v>
      </c>
      <c r="K15" s="106">
        <v>1.0162072179999999</v>
      </c>
      <c r="L15" s="106">
        <v>0.99926470860000005</v>
      </c>
      <c r="M15" s="106">
        <v>1.0334369873</v>
      </c>
      <c r="N15" s="106" t="s">
        <v>28</v>
      </c>
      <c r="O15" s="106" t="s">
        <v>28</v>
      </c>
      <c r="P15" s="106" t="s">
        <v>28</v>
      </c>
      <c r="Q15" s="106" t="s">
        <v>28</v>
      </c>
      <c r="R15" s="106" t="s">
        <v>28</v>
      </c>
      <c r="S15" s="105">
        <v>30280</v>
      </c>
      <c r="T15" s="105">
        <v>130282</v>
      </c>
      <c r="U15" s="117">
        <v>25.950785218</v>
      </c>
      <c r="V15" s="106">
        <v>25.524713256999998</v>
      </c>
      <c r="W15" s="106">
        <v>26.383969397000001</v>
      </c>
      <c r="X15" s="106">
        <v>4.4453299999999997E-5</v>
      </c>
      <c r="Y15" s="108">
        <v>23.241890668</v>
      </c>
      <c r="Z15" s="106">
        <v>22.981576331999999</v>
      </c>
      <c r="AA15" s="106">
        <v>23.505153607</v>
      </c>
      <c r="AB15" s="106">
        <v>1.0350886399999999</v>
      </c>
      <c r="AC15" s="106">
        <v>1.0180940772</v>
      </c>
      <c r="AD15" s="106">
        <v>1.0523668849000001</v>
      </c>
      <c r="AE15" s="105" t="s">
        <v>28</v>
      </c>
      <c r="AF15" s="105" t="s">
        <v>28</v>
      </c>
      <c r="AG15" s="105" t="s">
        <v>28</v>
      </c>
      <c r="AH15" s="105" t="s">
        <v>28</v>
      </c>
      <c r="AI15" s="105" t="s">
        <v>28</v>
      </c>
      <c r="AJ15" s="105">
        <v>34710</v>
      </c>
      <c r="AK15" s="105">
        <v>139899</v>
      </c>
      <c r="AL15" s="117">
        <v>26.172451284000001</v>
      </c>
      <c r="AM15" s="106">
        <v>25.756279446000001</v>
      </c>
      <c r="AN15" s="106">
        <v>26.595347657000001</v>
      </c>
      <c r="AO15" s="106">
        <v>3.9303908E-3</v>
      </c>
      <c r="AP15" s="108">
        <v>24.810756331</v>
      </c>
      <c r="AQ15" s="106">
        <v>24.551112281000002</v>
      </c>
      <c r="AR15" s="106">
        <v>25.073146287</v>
      </c>
      <c r="AS15" s="106">
        <v>1.0238636377999999</v>
      </c>
      <c r="AT15" s="106">
        <v>1.0075830376999999</v>
      </c>
      <c r="AU15" s="106">
        <v>1.0404073009999999</v>
      </c>
      <c r="AV15" s="105" t="s">
        <v>28</v>
      </c>
      <c r="AW15" s="105" t="s">
        <v>28</v>
      </c>
      <c r="AX15" s="105" t="s">
        <v>28</v>
      </c>
      <c r="AY15" s="105" t="s">
        <v>28</v>
      </c>
      <c r="AZ15" s="105" t="s">
        <v>28</v>
      </c>
      <c r="BA15" s="105" t="s">
        <v>28</v>
      </c>
      <c r="BB15" s="105" t="s">
        <v>28</v>
      </c>
      <c r="BC15" s="105" t="s">
        <v>28</v>
      </c>
      <c r="BD15" s="105" t="s">
        <v>28</v>
      </c>
      <c r="BE15" s="105" t="s">
        <v>28</v>
      </c>
      <c r="BF15" s="105" t="s">
        <v>28</v>
      </c>
      <c r="BG15" s="105" t="s">
        <v>28</v>
      </c>
      <c r="BH15" s="105" t="s">
        <v>28</v>
      </c>
      <c r="BI15" s="105" t="s">
        <v>28</v>
      </c>
      <c r="BJ15" s="105" t="s">
        <v>28</v>
      </c>
      <c r="BK15" s="105" t="s">
        <v>28</v>
      </c>
      <c r="BL15" s="105">
        <v>2</v>
      </c>
      <c r="BM15" s="105">
        <v>3</v>
      </c>
      <c r="BN15" s="105" t="s">
        <v>28</v>
      </c>
      <c r="BO15" s="105" t="s">
        <v>28</v>
      </c>
      <c r="BP15" s="105" t="s">
        <v>28</v>
      </c>
      <c r="BQ15" s="105" t="s">
        <v>28</v>
      </c>
      <c r="BR15" s="106" t="s">
        <v>28</v>
      </c>
      <c r="BS15" s="106" t="s">
        <v>28</v>
      </c>
      <c r="BT15" s="106" t="s">
        <v>28</v>
      </c>
      <c r="BU15" s="106" t="s">
        <v>28</v>
      </c>
      <c r="BV15" s="115" t="s">
        <v>428</v>
      </c>
      <c r="BW15" s="116">
        <v>28492</v>
      </c>
      <c r="BX15" s="116">
        <v>30280</v>
      </c>
      <c r="BY15" s="116">
        <v>34710</v>
      </c>
    </row>
    <row r="16" spans="1:77" x14ac:dyDescent="0.3">
      <c r="A16" t="s">
        <v>35</v>
      </c>
      <c r="B16" s="105">
        <v>27803</v>
      </c>
      <c r="C16" s="105">
        <v>120677</v>
      </c>
      <c r="D16" s="117">
        <v>24.601241487999999</v>
      </c>
      <c r="E16" s="106">
        <v>24.187298272</v>
      </c>
      <c r="F16" s="106">
        <v>25.022268959000002</v>
      </c>
      <c r="G16" s="106">
        <v>0.5818863554</v>
      </c>
      <c r="H16" s="108">
        <v>23.039187252000001</v>
      </c>
      <c r="I16" s="106">
        <v>22.769959719999999</v>
      </c>
      <c r="J16" s="106">
        <v>23.311598076999999</v>
      </c>
      <c r="K16" s="106">
        <v>0.99524400410000002</v>
      </c>
      <c r="L16" s="106">
        <v>0.97849791819999998</v>
      </c>
      <c r="M16" s="106">
        <v>1.0122766837999999</v>
      </c>
      <c r="N16" s="106" t="s">
        <v>28</v>
      </c>
      <c r="O16" s="105" t="s">
        <v>28</v>
      </c>
      <c r="P16" s="105" t="s">
        <v>28</v>
      </c>
      <c r="Q16" s="105" t="s">
        <v>28</v>
      </c>
      <c r="R16" s="105" t="s">
        <v>28</v>
      </c>
      <c r="S16" s="105">
        <v>32251</v>
      </c>
      <c r="T16" s="105">
        <v>132989</v>
      </c>
      <c r="U16" s="117">
        <v>24.852290152999998</v>
      </c>
      <c r="V16" s="106">
        <v>24.448554360999999</v>
      </c>
      <c r="W16" s="106">
        <v>25.262693111000001</v>
      </c>
      <c r="X16" s="106">
        <v>0.29424845519999998</v>
      </c>
      <c r="Y16" s="108">
        <v>24.250877891999998</v>
      </c>
      <c r="Z16" s="106">
        <v>23.987647388999999</v>
      </c>
      <c r="AA16" s="106">
        <v>24.516996978000002</v>
      </c>
      <c r="AB16" s="106">
        <v>0.99127340460000002</v>
      </c>
      <c r="AC16" s="106">
        <v>0.97516975579999998</v>
      </c>
      <c r="AD16" s="106">
        <v>1.0076429840000001</v>
      </c>
      <c r="AE16" s="105" t="s">
        <v>28</v>
      </c>
      <c r="AF16" s="105" t="s">
        <v>28</v>
      </c>
      <c r="AG16" s="105" t="s">
        <v>28</v>
      </c>
      <c r="AH16" s="105" t="s">
        <v>28</v>
      </c>
      <c r="AI16" s="105" t="s">
        <v>28</v>
      </c>
      <c r="AJ16" s="105">
        <v>34982</v>
      </c>
      <c r="AK16" s="105">
        <v>139633</v>
      </c>
      <c r="AL16" s="117">
        <v>25.735050520000001</v>
      </c>
      <c r="AM16" s="106">
        <v>25.324818035</v>
      </c>
      <c r="AN16" s="106">
        <v>26.151928292000001</v>
      </c>
      <c r="AO16" s="106">
        <v>0.411730498</v>
      </c>
      <c r="AP16" s="108">
        <v>25.052817027</v>
      </c>
      <c r="AQ16" s="106">
        <v>24.791655734999999</v>
      </c>
      <c r="AR16" s="106">
        <v>25.316729457000001</v>
      </c>
      <c r="AS16" s="106">
        <v>1.0067525642999999</v>
      </c>
      <c r="AT16" s="106">
        <v>0.99070431110000001</v>
      </c>
      <c r="AU16" s="106">
        <v>1.0230607804</v>
      </c>
      <c r="AV16" s="105" t="s">
        <v>28</v>
      </c>
      <c r="AW16" s="105" t="s">
        <v>28</v>
      </c>
      <c r="AX16" s="105" t="s">
        <v>28</v>
      </c>
      <c r="AY16" s="105" t="s">
        <v>28</v>
      </c>
      <c r="AZ16" s="105" t="s">
        <v>28</v>
      </c>
      <c r="BA16" s="105" t="s">
        <v>28</v>
      </c>
      <c r="BB16" s="105" t="s">
        <v>28</v>
      </c>
      <c r="BC16" s="105" t="s">
        <v>28</v>
      </c>
      <c r="BD16" s="105" t="s">
        <v>28</v>
      </c>
      <c r="BE16" s="105" t="s">
        <v>28</v>
      </c>
      <c r="BF16" s="105" t="s">
        <v>28</v>
      </c>
      <c r="BG16" s="105" t="s">
        <v>28</v>
      </c>
      <c r="BH16" s="105" t="s">
        <v>28</v>
      </c>
      <c r="BI16" s="105" t="s">
        <v>28</v>
      </c>
      <c r="BJ16" s="105" t="s">
        <v>28</v>
      </c>
      <c r="BK16" s="105" t="s">
        <v>28</v>
      </c>
      <c r="BL16" s="105" t="s">
        <v>28</v>
      </c>
      <c r="BM16" s="105" t="s">
        <v>28</v>
      </c>
      <c r="BN16" s="105" t="s">
        <v>28</v>
      </c>
      <c r="BO16" s="105" t="s">
        <v>28</v>
      </c>
      <c r="BP16" s="105" t="s">
        <v>28</v>
      </c>
      <c r="BQ16" s="105" t="s">
        <v>28</v>
      </c>
      <c r="BR16" s="106" t="s">
        <v>28</v>
      </c>
      <c r="BS16" s="106" t="s">
        <v>28</v>
      </c>
      <c r="BT16" s="106" t="s">
        <v>28</v>
      </c>
      <c r="BU16" s="106" t="s">
        <v>28</v>
      </c>
      <c r="BV16" s="115" t="s">
        <v>28</v>
      </c>
      <c r="BW16" s="116">
        <v>27803</v>
      </c>
      <c r="BX16" s="116">
        <v>32251</v>
      </c>
      <c r="BY16" s="116">
        <v>34982</v>
      </c>
    </row>
    <row r="17" spans="1:77" x14ac:dyDescent="0.3">
      <c r="A17" t="s">
        <v>36</v>
      </c>
      <c r="B17" s="105">
        <v>26653</v>
      </c>
      <c r="C17" s="105">
        <v>121076</v>
      </c>
      <c r="D17" s="117">
        <v>23.551317334</v>
      </c>
      <c r="E17" s="106">
        <v>23.148475101999999</v>
      </c>
      <c r="F17" s="106">
        <v>23.961170043999999</v>
      </c>
      <c r="G17" s="106">
        <v>3.8770069000000001E-8</v>
      </c>
      <c r="H17" s="108">
        <v>22.013446099999999</v>
      </c>
      <c r="I17" s="106">
        <v>21.750746897999999</v>
      </c>
      <c r="J17" s="106">
        <v>22.279318107000002</v>
      </c>
      <c r="K17" s="106">
        <v>0.95276928920000004</v>
      </c>
      <c r="L17" s="106">
        <v>0.93647229389999997</v>
      </c>
      <c r="M17" s="106">
        <v>0.9693498935</v>
      </c>
      <c r="N17" s="106" t="s">
        <v>28</v>
      </c>
      <c r="O17" s="105" t="s">
        <v>28</v>
      </c>
      <c r="P17" s="105" t="s">
        <v>28</v>
      </c>
      <c r="Q17" s="105" t="s">
        <v>28</v>
      </c>
      <c r="R17" s="105" t="s">
        <v>28</v>
      </c>
      <c r="S17" s="105">
        <v>30487</v>
      </c>
      <c r="T17" s="105">
        <v>131036</v>
      </c>
      <c r="U17" s="117">
        <v>23.975696385999999</v>
      </c>
      <c r="V17" s="106">
        <v>23.580142271</v>
      </c>
      <c r="W17" s="106">
        <v>24.377885875</v>
      </c>
      <c r="X17" s="106">
        <v>1.414546E-7</v>
      </c>
      <c r="Y17" s="108">
        <v>23.266125339999999</v>
      </c>
      <c r="Z17" s="106">
        <v>23.006420772999999</v>
      </c>
      <c r="AA17" s="106">
        <v>23.528761543000002</v>
      </c>
      <c r="AB17" s="106">
        <v>0.95630905789999998</v>
      </c>
      <c r="AC17" s="106">
        <v>0.94053174839999998</v>
      </c>
      <c r="AD17" s="106">
        <v>0.97235103000000001</v>
      </c>
      <c r="AE17" s="105" t="s">
        <v>28</v>
      </c>
      <c r="AF17" s="105" t="s">
        <v>28</v>
      </c>
      <c r="AG17" s="105" t="s">
        <v>28</v>
      </c>
      <c r="AH17" s="105" t="s">
        <v>28</v>
      </c>
      <c r="AI17" s="105" t="s">
        <v>28</v>
      </c>
      <c r="AJ17" s="105">
        <v>32802</v>
      </c>
      <c r="AK17" s="105">
        <v>137090</v>
      </c>
      <c r="AL17" s="117">
        <v>24.192649716999998</v>
      </c>
      <c r="AM17" s="106">
        <v>23.800706889000001</v>
      </c>
      <c r="AN17" s="106">
        <v>24.591046940999998</v>
      </c>
      <c r="AO17" s="106">
        <v>3.8744390000000001E-11</v>
      </c>
      <c r="AP17" s="108">
        <v>23.927346998000001</v>
      </c>
      <c r="AQ17" s="106">
        <v>23.669807004999999</v>
      </c>
      <c r="AR17" s="106">
        <v>24.187689163000002</v>
      </c>
      <c r="AS17" s="106">
        <v>0.94641400149999999</v>
      </c>
      <c r="AT17" s="106">
        <v>0.93108123779999996</v>
      </c>
      <c r="AU17" s="106">
        <v>0.96199926039999994</v>
      </c>
      <c r="AV17" s="105" t="s">
        <v>28</v>
      </c>
      <c r="AW17" s="105" t="s">
        <v>28</v>
      </c>
      <c r="AX17" s="105" t="s">
        <v>28</v>
      </c>
      <c r="AY17" s="105" t="s">
        <v>28</v>
      </c>
      <c r="AZ17" s="105" t="s">
        <v>28</v>
      </c>
      <c r="BA17" s="105" t="s">
        <v>28</v>
      </c>
      <c r="BB17" s="105" t="s">
        <v>28</v>
      </c>
      <c r="BC17" s="105" t="s">
        <v>28</v>
      </c>
      <c r="BD17" s="105" t="s">
        <v>28</v>
      </c>
      <c r="BE17" s="105" t="s">
        <v>28</v>
      </c>
      <c r="BF17" s="105" t="s">
        <v>28</v>
      </c>
      <c r="BG17" s="105" t="s">
        <v>28</v>
      </c>
      <c r="BH17" s="105" t="s">
        <v>28</v>
      </c>
      <c r="BI17" s="105" t="s">
        <v>28</v>
      </c>
      <c r="BJ17" s="105" t="s">
        <v>28</v>
      </c>
      <c r="BK17" s="105">
        <v>1</v>
      </c>
      <c r="BL17" s="105">
        <v>2</v>
      </c>
      <c r="BM17" s="105">
        <v>3</v>
      </c>
      <c r="BN17" s="105" t="s">
        <v>28</v>
      </c>
      <c r="BO17" s="105" t="s">
        <v>28</v>
      </c>
      <c r="BP17" s="105" t="s">
        <v>28</v>
      </c>
      <c r="BQ17" s="105" t="s">
        <v>28</v>
      </c>
      <c r="BR17" s="106" t="s">
        <v>28</v>
      </c>
      <c r="BS17" s="106" t="s">
        <v>28</v>
      </c>
      <c r="BT17" s="106" t="s">
        <v>28</v>
      </c>
      <c r="BU17" s="106" t="s">
        <v>28</v>
      </c>
      <c r="BV17" s="115" t="s">
        <v>269</v>
      </c>
      <c r="BW17" s="116">
        <v>26653</v>
      </c>
      <c r="BX17" s="116">
        <v>30487</v>
      </c>
      <c r="BY17" s="116">
        <v>32802</v>
      </c>
    </row>
    <row r="18" spans="1:77" x14ac:dyDescent="0.3">
      <c r="A18" t="s">
        <v>44</v>
      </c>
      <c r="B18" s="105">
        <v>25542</v>
      </c>
      <c r="C18" s="105">
        <v>121657</v>
      </c>
      <c r="D18" s="117">
        <v>21.474355336999999</v>
      </c>
      <c r="E18" s="106">
        <v>21.102797986999999</v>
      </c>
      <c r="F18" s="106">
        <v>21.852454702999999</v>
      </c>
      <c r="G18" s="106">
        <v>3.0938539999999998E-56</v>
      </c>
      <c r="H18" s="108">
        <v>20.995092760999999</v>
      </c>
      <c r="I18" s="106">
        <v>20.739188134999999</v>
      </c>
      <c r="J18" s="106">
        <v>21.254155041000001</v>
      </c>
      <c r="K18" s="106">
        <v>0.86874572569999997</v>
      </c>
      <c r="L18" s="106">
        <v>0.85371436140000001</v>
      </c>
      <c r="M18" s="106">
        <v>0.88404174759999998</v>
      </c>
      <c r="N18" s="106" t="s">
        <v>28</v>
      </c>
      <c r="O18" s="105" t="s">
        <v>28</v>
      </c>
      <c r="P18" s="105" t="s">
        <v>28</v>
      </c>
      <c r="Q18" s="105" t="s">
        <v>28</v>
      </c>
      <c r="R18" s="105" t="s">
        <v>28</v>
      </c>
      <c r="S18" s="105">
        <v>27630</v>
      </c>
      <c r="T18" s="105">
        <v>131768</v>
      </c>
      <c r="U18" s="117">
        <v>20.995938832</v>
      </c>
      <c r="V18" s="106">
        <v>20.640441646999999</v>
      </c>
      <c r="W18" s="106">
        <v>21.357558864000001</v>
      </c>
      <c r="X18" s="106">
        <v>3.8392619999999998E-92</v>
      </c>
      <c r="Y18" s="108">
        <v>20.968672212000001</v>
      </c>
      <c r="Z18" s="106">
        <v>20.722878555000001</v>
      </c>
      <c r="AA18" s="106">
        <v>21.217381222</v>
      </c>
      <c r="AB18" s="106">
        <v>0.83745665449999995</v>
      </c>
      <c r="AC18" s="106">
        <v>0.82327707979999998</v>
      </c>
      <c r="AD18" s="106">
        <v>0.85188044880000002</v>
      </c>
      <c r="AE18" s="105" t="s">
        <v>28</v>
      </c>
      <c r="AF18" s="105" t="s">
        <v>28</v>
      </c>
      <c r="AG18" s="105" t="s">
        <v>28</v>
      </c>
      <c r="AH18" s="105" t="s">
        <v>28</v>
      </c>
      <c r="AI18" s="105" t="s">
        <v>28</v>
      </c>
      <c r="AJ18" s="105">
        <v>30491</v>
      </c>
      <c r="AK18" s="105">
        <v>134867</v>
      </c>
      <c r="AL18" s="117">
        <v>21.546742321</v>
      </c>
      <c r="AM18" s="106">
        <v>21.190450670000001</v>
      </c>
      <c r="AN18" s="106">
        <v>21.909024583000001</v>
      </c>
      <c r="AO18" s="106">
        <v>9.2910050000000007E-90</v>
      </c>
      <c r="AP18" s="108">
        <v>22.608199189</v>
      </c>
      <c r="AQ18" s="106">
        <v>22.355855083000002</v>
      </c>
      <c r="AR18" s="106">
        <v>22.863391656000001</v>
      </c>
      <c r="AS18" s="106">
        <v>0.84290637270000002</v>
      </c>
      <c r="AT18" s="106">
        <v>0.82896827939999995</v>
      </c>
      <c r="AU18" s="106">
        <v>0.85707881799999996</v>
      </c>
      <c r="AV18" s="105" t="s">
        <v>28</v>
      </c>
      <c r="AW18" s="105" t="s">
        <v>28</v>
      </c>
      <c r="AX18" s="105" t="s">
        <v>28</v>
      </c>
      <c r="AY18" s="105" t="s">
        <v>28</v>
      </c>
      <c r="AZ18" s="105" t="s">
        <v>28</v>
      </c>
      <c r="BA18" s="105" t="s">
        <v>28</v>
      </c>
      <c r="BB18" s="105" t="s">
        <v>28</v>
      </c>
      <c r="BC18" s="105" t="s">
        <v>28</v>
      </c>
      <c r="BD18" s="105" t="s">
        <v>28</v>
      </c>
      <c r="BE18" s="105" t="s">
        <v>28</v>
      </c>
      <c r="BF18" s="105" t="s">
        <v>28</v>
      </c>
      <c r="BG18" s="105" t="s">
        <v>28</v>
      </c>
      <c r="BH18" s="105" t="s">
        <v>28</v>
      </c>
      <c r="BI18" s="105" t="s">
        <v>28</v>
      </c>
      <c r="BJ18" s="105" t="s">
        <v>28</v>
      </c>
      <c r="BK18" s="105">
        <v>1</v>
      </c>
      <c r="BL18" s="105">
        <v>2</v>
      </c>
      <c r="BM18" s="105">
        <v>3</v>
      </c>
      <c r="BN18" s="105" t="s">
        <v>28</v>
      </c>
      <c r="BO18" s="105" t="s">
        <v>28</v>
      </c>
      <c r="BP18" s="105" t="s">
        <v>28</v>
      </c>
      <c r="BQ18" s="105" t="s">
        <v>28</v>
      </c>
      <c r="BR18" s="106" t="s">
        <v>28</v>
      </c>
      <c r="BS18" s="106" t="s">
        <v>28</v>
      </c>
      <c r="BT18" s="106" t="s">
        <v>28</v>
      </c>
      <c r="BU18" s="106" t="s">
        <v>28</v>
      </c>
      <c r="BV18" s="115" t="s">
        <v>269</v>
      </c>
      <c r="BW18" s="116">
        <v>25542</v>
      </c>
      <c r="BX18" s="116">
        <v>27630</v>
      </c>
      <c r="BY18" s="116">
        <v>30491</v>
      </c>
    </row>
    <row r="19" spans="1:77" x14ac:dyDescent="0.3">
      <c r="A19" t="s">
        <v>45</v>
      </c>
      <c r="B19" s="105">
        <v>232776</v>
      </c>
      <c r="C19" s="105">
        <v>970351</v>
      </c>
      <c r="D19" s="117">
        <v>24.718804019</v>
      </c>
      <c r="E19" s="106">
        <v>24.412956371</v>
      </c>
      <c r="F19" s="106">
        <v>25.028483352999999</v>
      </c>
      <c r="G19" s="106" t="s">
        <v>28</v>
      </c>
      <c r="H19" s="108">
        <v>23.988845273999999</v>
      </c>
      <c r="I19" s="106">
        <v>23.891591491</v>
      </c>
      <c r="J19" s="106">
        <v>24.086494940000001</v>
      </c>
      <c r="K19" s="106" t="s">
        <v>28</v>
      </c>
      <c r="L19" s="106" t="s">
        <v>28</v>
      </c>
      <c r="M19" s="106" t="s">
        <v>28</v>
      </c>
      <c r="N19" s="106" t="s">
        <v>28</v>
      </c>
      <c r="O19" s="105" t="s">
        <v>28</v>
      </c>
      <c r="P19" s="105" t="s">
        <v>28</v>
      </c>
      <c r="Q19" s="105" t="s">
        <v>28</v>
      </c>
      <c r="R19" s="105" t="s">
        <v>28</v>
      </c>
      <c r="S19" s="105">
        <v>254928</v>
      </c>
      <c r="T19" s="105">
        <v>1041502</v>
      </c>
      <c r="U19" s="117">
        <v>25.071075283999999</v>
      </c>
      <c r="V19" s="106">
        <v>24.764446928000002</v>
      </c>
      <c r="W19" s="106">
        <v>25.381500249999998</v>
      </c>
      <c r="X19" s="106" t="s">
        <v>28</v>
      </c>
      <c r="Y19" s="108">
        <v>24.476957317</v>
      </c>
      <c r="Z19" s="106">
        <v>24.382125496</v>
      </c>
      <c r="AA19" s="106">
        <v>24.572157977</v>
      </c>
      <c r="AB19" s="106" t="s">
        <v>28</v>
      </c>
      <c r="AC19" s="106" t="s">
        <v>28</v>
      </c>
      <c r="AD19" s="106" t="s">
        <v>28</v>
      </c>
      <c r="AE19" s="105" t="s">
        <v>28</v>
      </c>
      <c r="AF19" s="105" t="s">
        <v>28</v>
      </c>
      <c r="AG19" s="105" t="s">
        <v>28</v>
      </c>
      <c r="AH19" s="105" t="s">
        <v>28</v>
      </c>
      <c r="AI19" s="105" t="s">
        <v>28</v>
      </c>
      <c r="AJ19" s="105">
        <v>281388</v>
      </c>
      <c r="AK19" s="105">
        <v>1100787</v>
      </c>
      <c r="AL19" s="117">
        <v>25.56243851</v>
      </c>
      <c r="AM19" s="106">
        <v>25.468163734000001</v>
      </c>
      <c r="AN19" s="106">
        <v>25.65706226</v>
      </c>
      <c r="AO19" s="106" t="s">
        <v>28</v>
      </c>
      <c r="AP19" s="108">
        <v>25.56243851</v>
      </c>
      <c r="AQ19" s="106">
        <v>25.468163734000001</v>
      </c>
      <c r="AR19" s="106">
        <v>25.65706226</v>
      </c>
      <c r="AS19" s="106" t="s">
        <v>28</v>
      </c>
      <c r="AT19" s="106" t="s">
        <v>28</v>
      </c>
      <c r="AU19" s="106" t="s">
        <v>28</v>
      </c>
      <c r="AV19" s="105" t="s">
        <v>28</v>
      </c>
      <c r="AW19" s="105" t="s">
        <v>28</v>
      </c>
      <c r="AX19" s="105" t="s">
        <v>28</v>
      </c>
      <c r="AY19" s="105" t="s">
        <v>28</v>
      </c>
      <c r="AZ19" s="105" t="s">
        <v>28</v>
      </c>
      <c r="BA19" s="105" t="s">
        <v>28</v>
      </c>
      <c r="BB19" s="105" t="s">
        <v>28</v>
      </c>
      <c r="BC19" s="105" t="s">
        <v>28</v>
      </c>
      <c r="BD19" s="105" t="s">
        <v>28</v>
      </c>
      <c r="BE19" s="105" t="s">
        <v>28</v>
      </c>
      <c r="BF19" s="105" t="s">
        <v>28</v>
      </c>
      <c r="BG19" s="105" t="s">
        <v>28</v>
      </c>
      <c r="BH19" s="105" t="s">
        <v>28</v>
      </c>
      <c r="BI19" s="105" t="s">
        <v>28</v>
      </c>
      <c r="BJ19" s="105" t="s">
        <v>28</v>
      </c>
      <c r="BK19" s="105" t="s">
        <v>28</v>
      </c>
      <c r="BL19" s="105" t="s">
        <v>28</v>
      </c>
      <c r="BM19" s="105" t="s">
        <v>28</v>
      </c>
      <c r="BN19" s="105" t="s">
        <v>28</v>
      </c>
      <c r="BO19" s="105" t="s">
        <v>28</v>
      </c>
      <c r="BP19" s="105" t="s">
        <v>28</v>
      </c>
      <c r="BQ19" s="105" t="s">
        <v>28</v>
      </c>
      <c r="BR19" s="106" t="s">
        <v>28</v>
      </c>
      <c r="BS19" s="106" t="s">
        <v>28</v>
      </c>
      <c r="BT19" s="106" t="s">
        <v>28</v>
      </c>
      <c r="BU19" s="106" t="s">
        <v>28</v>
      </c>
      <c r="BV19" s="115" t="s">
        <v>28</v>
      </c>
      <c r="BW19" s="116">
        <v>232776</v>
      </c>
      <c r="BX19" s="116">
        <v>254928</v>
      </c>
      <c r="BY19" s="116">
        <v>281388</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455</v>
      </c>
      <c r="B1" s="61"/>
      <c r="C1" s="61"/>
      <c r="D1" s="61"/>
      <c r="E1" s="61"/>
      <c r="F1" s="61"/>
      <c r="G1" s="61"/>
      <c r="H1" s="61"/>
      <c r="I1" s="61"/>
      <c r="J1" s="61"/>
      <c r="K1" s="61"/>
      <c r="L1" s="61"/>
    </row>
    <row r="2" spans="1:16" s="62" customFormat="1" ht="18.899999999999999" customHeight="1" x14ac:dyDescent="0.3">
      <c r="A2" s="1" t="s">
        <v>443</v>
      </c>
      <c r="B2" s="63"/>
      <c r="C2" s="63"/>
      <c r="D2" s="63"/>
      <c r="E2" s="63"/>
      <c r="F2" s="63"/>
      <c r="G2" s="63"/>
      <c r="H2" s="63"/>
      <c r="I2" s="63"/>
      <c r="J2" s="63"/>
      <c r="K2" s="61"/>
      <c r="L2" s="61"/>
    </row>
    <row r="3" spans="1:16" s="66" customFormat="1" ht="54" customHeight="1" x14ac:dyDescent="0.3">
      <c r="A3" s="104" t="s">
        <v>446</v>
      </c>
      <c r="B3" s="64" t="s">
        <v>433</v>
      </c>
      <c r="C3" s="64" t="s">
        <v>439</v>
      </c>
      <c r="D3" s="64" t="s">
        <v>436</v>
      </c>
      <c r="E3" s="64" t="s">
        <v>434</v>
      </c>
      <c r="F3" s="64" t="s">
        <v>440</v>
      </c>
      <c r="G3" s="64" t="s">
        <v>437</v>
      </c>
      <c r="H3" s="64" t="s">
        <v>435</v>
      </c>
      <c r="I3" s="64" t="s">
        <v>451</v>
      </c>
      <c r="J3" s="64" t="s">
        <v>438</v>
      </c>
      <c r="O3" s="67"/>
      <c r="P3" s="67"/>
    </row>
    <row r="4" spans="1:16" s="62" customFormat="1" ht="18.899999999999999" customHeight="1" x14ac:dyDescent="0.3">
      <c r="A4" s="83" t="s">
        <v>289</v>
      </c>
      <c r="B4" s="69">
        <v>12305</v>
      </c>
      <c r="C4" s="70">
        <v>19.675093139000001</v>
      </c>
      <c r="D4" s="70">
        <v>21.806535566000001</v>
      </c>
      <c r="E4" s="69">
        <v>14269</v>
      </c>
      <c r="F4" s="70">
        <v>18.766357597999999</v>
      </c>
      <c r="G4" s="70">
        <v>21.542330313000001</v>
      </c>
      <c r="H4" s="69">
        <v>16489</v>
      </c>
      <c r="I4" s="70">
        <v>20.023072252999999</v>
      </c>
      <c r="J4" s="84">
        <v>21.488053692000001</v>
      </c>
    </row>
    <row r="5" spans="1:16" s="62" customFormat="1" ht="18.899999999999999" customHeight="1" x14ac:dyDescent="0.3">
      <c r="A5" s="83" t="s">
        <v>290</v>
      </c>
      <c r="B5" s="69">
        <v>7140</v>
      </c>
      <c r="C5" s="70">
        <v>24.332061069000002</v>
      </c>
      <c r="D5" s="70">
        <v>21.883167110999999</v>
      </c>
      <c r="E5" s="69">
        <v>7683</v>
      </c>
      <c r="F5" s="70">
        <v>25.280510677999999</v>
      </c>
      <c r="G5" s="70">
        <v>21.488447227999998</v>
      </c>
      <c r="H5" s="69">
        <v>8748</v>
      </c>
      <c r="I5" s="70">
        <v>26.931010066999999</v>
      </c>
      <c r="J5" s="84">
        <v>22.018916302000001</v>
      </c>
    </row>
    <row r="6" spans="1:16" s="62" customFormat="1" ht="18.899999999999999" customHeight="1" x14ac:dyDescent="0.3">
      <c r="A6" s="83" t="s">
        <v>291</v>
      </c>
      <c r="B6" s="69">
        <v>9890</v>
      </c>
      <c r="C6" s="70">
        <v>21.672912147000002</v>
      </c>
      <c r="D6" s="70">
        <v>22.451239136000002</v>
      </c>
      <c r="E6" s="69">
        <v>11278</v>
      </c>
      <c r="F6" s="70">
        <v>22.484051037</v>
      </c>
      <c r="G6" s="70">
        <v>22.747267942000001</v>
      </c>
      <c r="H6" s="69">
        <v>12767</v>
      </c>
      <c r="I6" s="70">
        <v>23.304249416000001</v>
      </c>
      <c r="J6" s="84">
        <v>22.649281091999999</v>
      </c>
    </row>
    <row r="7" spans="1:16" s="62" customFormat="1" ht="18.899999999999999" customHeight="1" x14ac:dyDescent="0.3">
      <c r="A7" s="83" t="s">
        <v>292</v>
      </c>
      <c r="B7" s="69">
        <v>12570</v>
      </c>
      <c r="C7" s="70">
        <v>23.451492537</v>
      </c>
      <c r="D7" s="70">
        <v>23.298416660000001</v>
      </c>
      <c r="E7" s="69">
        <v>14028</v>
      </c>
      <c r="F7" s="70">
        <v>24.291750363999999</v>
      </c>
      <c r="G7" s="70">
        <v>23.063108769999999</v>
      </c>
      <c r="H7" s="69">
        <v>15441</v>
      </c>
      <c r="I7" s="70">
        <v>26.152126416000002</v>
      </c>
      <c r="J7" s="84">
        <v>23.241885686</v>
      </c>
    </row>
    <row r="8" spans="1:16" s="62" customFormat="1" ht="18.899999999999999" customHeight="1" x14ac:dyDescent="0.3">
      <c r="A8" s="83" t="s">
        <v>293</v>
      </c>
      <c r="B8" s="69">
        <v>6198</v>
      </c>
      <c r="C8" s="70">
        <v>22.179280729999999</v>
      </c>
      <c r="D8" s="70">
        <v>25.185836781999999</v>
      </c>
      <c r="E8" s="69">
        <v>7185</v>
      </c>
      <c r="F8" s="70">
        <v>23.760706373000001</v>
      </c>
      <c r="G8" s="70">
        <v>25.651995504999999</v>
      </c>
      <c r="H8" s="69">
        <v>8313</v>
      </c>
      <c r="I8" s="70">
        <v>24.566328792</v>
      </c>
      <c r="J8" s="84">
        <v>26.086857930000001</v>
      </c>
    </row>
    <row r="9" spans="1:16" s="62" customFormat="1" ht="18.899999999999999" customHeight="1" x14ac:dyDescent="0.3">
      <c r="A9" s="83" t="s">
        <v>294</v>
      </c>
      <c r="B9" s="69">
        <v>13978</v>
      </c>
      <c r="C9" s="70">
        <v>25.177419936</v>
      </c>
      <c r="D9" s="70">
        <v>26.604583517999998</v>
      </c>
      <c r="E9" s="69">
        <v>16134</v>
      </c>
      <c r="F9" s="70">
        <v>26.054097699</v>
      </c>
      <c r="G9" s="70">
        <v>27.439956445</v>
      </c>
      <c r="H9" s="69">
        <v>18217</v>
      </c>
      <c r="I9" s="70">
        <v>25.947185506</v>
      </c>
      <c r="J9" s="84">
        <v>27.544016769999999</v>
      </c>
    </row>
    <row r="10" spans="1:16" s="62" customFormat="1" ht="18.899999999999999" customHeight="1" x14ac:dyDescent="0.3">
      <c r="A10" s="83" t="s">
        <v>295</v>
      </c>
      <c r="B10" s="69">
        <v>10169</v>
      </c>
      <c r="C10" s="70">
        <v>21.199991660999999</v>
      </c>
      <c r="D10" s="70">
        <v>21.727744198</v>
      </c>
      <c r="E10" s="69">
        <v>10512</v>
      </c>
      <c r="F10" s="70">
        <v>20.697802630999998</v>
      </c>
      <c r="G10" s="70">
        <v>21.303288073000001</v>
      </c>
      <c r="H10" s="69">
        <v>11489</v>
      </c>
      <c r="I10" s="70">
        <v>21.969175462999999</v>
      </c>
      <c r="J10" s="84">
        <v>21.714893597</v>
      </c>
    </row>
    <row r="11" spans="1:16" s="62" customFormat="1" ht="18.899999999999999" customHeight="1" x14ac:dyDescent="0.3">
      <c r="A11" s="83" t="s">
        <v>296</v>
      </c>
      <c r="B11" s="69">
        <v>18738</v>
      </c>
      <c r="C11" s="70">
        <v>24.346447690000002</v>
      </c>
      <c r="D11" s="70">
        <v>24.048390846</v>
      </c>
      <c r="E11" s="69">
        <v>20505</v>
      </c>
      <c r="F11" s="70">
        <v>25.304817849999999</v>
      </c>
      <c r="G11" s="70">
        <v>24.434130527000001</v>
      </c>
      <c r="H11" s="69">
        <v>22382</v>
      </c>
      <c r="I11" s="70">
        <v>26.243770886</v>
      </c>
      <c r="J11" s="84">
        <v>24.661182723</v>
      </c>
    </row>
    <row r="12" spans="1:16" s="62" customFormat="1" ht="18.899999999999999" customHeight="1" x14ac:dyDescent="0.3">
      <c r="A12" s="83" t="s">
        <v>297</v>
      </c>
      <c r="B12" s="69">
        <v>5961</v>
      </c>
      <c r="C12" s="70">
        <v>22.956943696</v>
      </c>
      <c r="D12" s="70">
        <v>28.530947551000001</v>
      </c>
      <c r="E12" s="69">
        <v>6836</v>
      </c>
      <c r="F12" s="70">
        <v>24.178544900999999</v>
      </c>
      <c r="G12" s="70">
        <v>29.199797707999998</v>
      </c>
      <c r="H12" s="69">
        <v>7950</v>
      </c>
      <c r="I12" s="70">
        <v>26.681433749</v>
      </c>
      <c r="J12" s="84">
        <v>30.520166119999999</v>
      </c>
    </row>
    <row r="13" spans="1:16" s="62" customFormat="1" ht="18.899999999999999" customHeight="1" x14ac:dyDescent="0.3">
      <c r="A13" s="83" t="s">
        <v>298</v>
      </c>
      <c r="B13" s="69">
        <v>12693</v>
      </c>
      <c r="C13" s="70">
        <v>26.246355533999999</v>
      </c>
      <c r="D13" s="70">
        <v>23.891143654</v>
      </c>
      <c r="E13" s="69">
        <v>13228</v>
      </c>
      <c r="F13" s="70">
        <v>26.488846168999999</v>
      </c>
      <c r="G13" s="70">
        <v>24.011783276999999</v>
      </c>
      <c r="H13" s="69">
        <v>14602</v>
      </c>
      <c r="I13" s="70">
        <v>27.42726197</v>
      </c>
      <c r="J13" s="84">
        <v>25.105639179000001</v>
      </c>
    </row>
    <row r="14" spans="1:16" s="62" customFormat="1" ht="18.899999999999999" customHeight="1" x14ac:dyDescent="0.3">
      <c r="A14" s="83" t="s">
        <v>299</v>
      </c>
      <c r="B14" s="69">
        <v>11521</v>
      </c>
      <c r="C14" s="70">
        <v>19.470028559999999</v>
      </c>
      <c r="D14" s="70">
        <v>24.795073609999999</v>
      </c>
      <c r="E14" s="69">
        <v>12435</v>
      </c>
      <c r="F14" s="70">
        <v>20.391931781</v>
      </c>
      <c r="G14" s="70">
        <v>25.351151808000001</v>
      </c>
      <c r="H14" s="69">
        <v>12635</v>
      </c>
      <c r="I14" s="70">
        <v>21.459263914000001</v>
      </c>
      <c r="J14" s="84">
        <v>24.910700926000001</v>
      </c>
    </row>
    <row r="15" spans="1:16" s="62" customFormat="1" ht="18.899999999999999" customHeight="1" x14ac:dyDescent="0.3">
      <c r="A15" s="83" t="s">
        <v>300</v>
      </c>
      <c r="B15" s="69">
        <v>7363</v>
      </c>
      <c r="C15" s="70">
        <v>21.757631276000001</v>
      </c>
      <c r="D15" s="70">
        <v>27.087884694</v>
      </c>
      <c r="E15" s="69">
        <v>8328</v>
      </c>
      <c r="F15" s="70">
        <v>23.190020049000001</v>
      </c>
      <c r="G15" s="70">
        <v>28.599119981000001</v>
      </c>
      <c r="H15" s="69">
        <v>9086</v>
      </c>
      <c r="I15" s="70">
        <v>25.575634745999999</v>
      </c>
      <c r="J15" s="84">
        <v>29.714539419000001</v>
      </c>
    </row>
    <row r="16" spans="1:16" s="62" customFormat="1" ht="18.899999999999999" customHeight="1" x14ac:dyDescent="0.3">
      <c r="A16" s="83" t="s">
        <v>301</v>
      </c>
      <c r="B16" s="69">
        <v>129530</v>
      </c>
      <c r="C16" s="70">
        <v>22.730942019</v>
      </c>
      <c r="D16" s="70">
        <v>24.183225535999998</v>
      </c>
      <c r="E16" s="69">
        <v>143491</v>
      </c>
      <c r="F16" s="70">
        <v>23.2697416</v>
      </c>
      <c r="G16" s="70">
        <v>24.431715410999999</v>
      </c>
      <c r="H16" s="69">
        <v>159344</v>
      </c>
      <c r="I16" s="70">
        <v>24.470565108999999</v>
      </c>
      <c r="J16" s="84">
        <v>24.808721397999999</v>
      </c>
    </row>
    <row r="17" spans="1:10" s="62" customFormat="1" ht="18.899999999999999" customHeight="1" x14ac:dyDescent="0.3">
      <c r="A17" s="83" t="s">
        <v>302</v>
      </c>
      <c r="B17" s="69">
        <v>202</v>
      </c>
      <c r="C17" s="70">
        <v>27.595628415</v>
      </c>
      <c r="D17" s="70">
        <v>47.656795189</v>
      </c>
      <c r="E17" s="69">
        <v>178</v>
      </c>
      <c r="F17" s="70">
        <v>24.825662482999999</v>
      </c>
      <c r="G17" s="70">
        <v>40.976142412000002</v>
      </c>
      <c r="H17" s="69">
        <v>191</v>
      </c>
      <c r="I17" s="70">
        <v>26.527777778000001</v>
      </c>
      <c r="J17" s="84">
        <v>41.514731109000003</v>
      </c>
    </row>
    <row r="18" spans="1:10" s="62" customFormat="1" ht="18.899999999999999" customHeight="1" x14ac:dyDescent="0.3">
      <c r="A18" s="85" t="s">
        <v>169</v>
      </c>
      <c r="B18" s="86">
        <v>128728</v>
      </c>
      <c r="C18" s="87">
        <v>22.679951021000001</v>
      </c>
      <c r="D18" s="87">
        <v>25.599576502000001</v>
      </c>
      <c r="E18" s="86">
        <v>142599</v>
      </c>
      <c r="F18" s="87">
        <v>23.219374147</v>
      </c>
      <c r="G18" s="87">
        <v>25.283556808</v>
      </c>
      <c r="H18" s="86">
        <v>158310</v>
      </c>
      <c r="I18" s="87">
        <v>24.413676964</v>
      </c>
      <c r="J18" s="88">
        <v>24.941696139000001</v>
      </c>
    </row>
    <row r="19" spans="1:10" s="62" customFormat="1" ht="18.899999999999999" customHeight="1" x14ac:dyDescent="0.3">
      <c r="A19" s="89" t="s">
        <v>29</v>
      </c>
      <c r="B19" s="90">
        <v>232776</v>
      </c>
      <c r="C19" s="91">
        <v>23.988845273999999</v>
      </c>
      <c r="D19" s="91">
        <v>26.565362518000001</v>
      </c>
      <c r="E19" s="90">
        <v>254928</v>
      </c>
      <c r="F19" s="91">
        <v>24.476957317</v>
      </c>
      <c r="G19" s="91">
        <v>26.052848096000002</v>
      </c>
      <c r="H19" s="90">
        <v>281388</v>
      </c>
      <c r="I19" s="91">
        <v>25.56243851</v>
      </c>
      <c r="J19" s="92">
        <v>25.56243851</v>
      </c>
    </row>
    <row r="20" spans="1:10" ht="18.899999999999999" customHeight="1" x14ac:dyDescent="0.25">
      <c r="A20" s="77" t="s">
        <v>422</v>
      </c>
    </row>
    <row r="22" spans="1:10" ht="15.6" x14ac:dyDescent="0.3">
      <c r="A22" s="122" t="s">
        <v>450</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456</v>
      </c>
      <c r="B1" s="61"/>
      <c r="C1" s="61"/>
      <c r="D1" s="61"/>
      <c r="E1" s="61"/>
      <c r="F1" s="61"/>
      <c r="G1" s="61"/>
      <c r="H1" s="61"/>
      <c r="I1" s="61"/>
      <c r="J1" s="61"/>
      <c r="K1" s="61"/>
      <c r="L1" s="61"/>
    </row>
    <row r="2" spans="1:16" s="62" customFormat="1" ht="18.899999999999999" customHeight="1" x14ac:dyDescent="0.3">
      <c r="A2" s="1" t="s">
        <v>443</v>
      </c>
      <c r="B2" s="63"/>
      <c r="C2" s="63"/>
      <c r="D2" s="63"/>
      <c r="E2" s="63"/>
      <c r="F2" s="63"/>
      <c r="G2" s="63"/>
      <c r="H2" s="63"/>
      <c r="I2" s="63"/>
      <c r="J2" s="63"/>
      <c r="K2" s="61"/>
      <c r="L2" s="61"/>
    </row>
    <row r="3" spans="1:16" s="66" customFormat="1" ht="54" customHeight="1" x14ac:dyDescent="0.3">
      <c r="A3" s="104" t="s">
        <v>447</v>
      </c>
      <c r="B3" s="64" t="s">
        <v>433</v>
      </c>
      <c r="C3" s="64" t="s">
        <v>439</v>
      </c>
      <c r="D3" s="64" t="s">
        <v>436</v>
      </c>
      <c r="E3" s="64" t="s">
        <v>434</v>
      </c>
      <c r="F3" s="64" t="s">
        <v>440</v>
      </c>
      <c r="G3" s="64" t="s">
        <v>437</v>
      </c>
      <c r="H3" s="64" t="s">
        <v>435</v>
      </c>
      <c r="I3" s="64" t="s">
        <v>451</v>
      </c>
      <c r="J3" s="64" t="s">
        <v>438</v>
      </c>
      <c r="O3" s="67"/>
      <c r="P3" s="67"/>
    </row>
    <row r="4" spans="1:16" s="62" customFormat="1" ht="18.899999999999999" customHeight="1" x14ac:dyDescent="0.3">
      <c r="A4" s="83" t="s">
        <v>303</v>
      </c>
      <c r="B4" s="69">
        <v>6403</v>
      </c>
      <c r="C4" s="70">
        <v>17.786605182999999</v>
      </c>
      <c r="D4" s="70">
        <v>25.236321384</v>
      </c>
      <c r="E4" s="69">
        <v>7852</v>
      </c>
      <c r="F4" s="70">
        <v>16.623970529000001</v>
      </c>
      <c r="G4" s="70">
        <v>25.009074391999999</v>
      </c>
      <c r="H4" s="69">
        <v>9463</v>
      </c>
      <c r="I4" s="70">
        <v>17.741905244000002</v>
      </c>
      <c r="J4" s="84">
        <v>24.404898349</v>
      </c>
    </row>
    <row r="5" spans="1:16" s="62" customFormat="1" ht="18.899999999999999" customHeight="1" x14ac:dyDescent="0.3">
      <c r="A5" s="83" t="s">
        <v>304</v>
      </c>
      <c r="B5" s="69">
        <v>5902</v>
      </c>
      <c r="C5" s="70">
        <v>22.236455428999999</v>
      </c>
      <c r="D5" s="70">
        <v>24.920605565999999</v>
      </c>
      <c r="E5" s="69">
        <v>6417</v>
      </c>
      <c r="F5" s="70">
        <v>22.279702797999999</v>
      </c>
      <c r="G5" s="70">
        <v>23.820155562</v>
      </c>
      <c r="H5" s="69">
        <v>7026</v>
      </c>
      <c r="I5" s="70">
        <v>24.216730430999998</v>
      </c>
      <c r="J5" s="84">
        <v>24.168587075000001</v>
      </c>
    </row>
    <row r="6" spans="1:16" s="62" customFormat="1" ht="18.899999999999999" customHeight="1" x14ac:dyDescent="0.3">
      <c r="A6" s="83" t="s">
        <v>290</v>
      </c>
      <c r="B6" s="69">
        <v>7140</v>
      </c>
      <c r="C6" s="70">
        <v>24.332061069000002</v>
      </c>
      <c r="D6" s="70">
        <v>25.085621959000001</v>
      </c>
      <c r="E6" s="69">
        <v>7683</v>
      </c>
      <c r="F6" s="70">
        <v>25.280510677999999</v>
      </c>
      <c r="G6" s="70">
        <v>24.584675722</v>
      </c>
      <c r="H6" s="69">
        <v>8748</v>
      </c>
      <c r="I6" s="70">
        <v>26.931010066999999</v>
      </c>
      <c r="J6" s="84">
        <v>25.259125703999999</v>
      </c>
    </row>
    <row r="7" spans="1:16" s="62" customFormat="1" ht="18.899999999999999" customHeight="1" x14ac:dyDescent="0.3">
      <c r="A7" s="83" t="s">
        <v>305</v>
      </c>
      <c r="B7" s="69">
        <v>6942</v>
      </c>
      <c r="C7" s="70">
        <v>21.273596470000001</v>
      </c>
      <c r="D7" s="70">
        <v>26.773823477000001</v>
      </c>
      <c r="E7" s="69">
        <v>8060</v>
      </c>
      <c r="F7" s="70">
        <v>21.989414525000001</v>
      </c>
      <c r="G7" s="70">
        <v>26.929855177</v>
      </c>
      <c r="H7" s="69">
        <v>9580</v>
      </c>
      <c r="I7" s="70">
        <v>23.124456889000001</v>
      </c>
      <c r="J7" s="84">
        <v>26.875352920000001</v>
      </c>
    </row>
    <row r="8" spans="1:16" s="62" customFormat="1" ht="18.899999999999999" customHeight="1" x14ac:dyDescent="0.3">
      <c r="A8" s="83" t="s">
        <v>306</v>
      </c>
      <c r="B8" s="69">
        <v>2948</v>
      </c>
      <c r="C8" s="70">
        <v>22.675178832</v>
      </c>
      <c r="D8" s="70">
        <v>25.609324588</v>
      </c>
      <c r="E8" s="69">
        <v>3218</v>
      </c>
      <c r="F8" s="70">
        <v>23.826447505000001</v>
      </c>
      <c r="G8" s="70">
        <v>26.637761998999999</v>
      </c>
      <c r="H8" s="69">
        <v>3187</v>
      </c>
      <c r="I8" s="70">
        <v>23.861934711</v>
      </c>
      <c r="J8" s="84">
        <v>25.785147116000001</v>
      </c>
    </row>
    <row r="9" spans="1:16" s="62" customFormat="1" ht="18.899999999999999" customHeight="1" x14ac:dyDescent="0.3">
      <c r="A9" s="83" t="s">
        <v>307</v>
      </c>
      <c r="B9" s="69">
        <v>7296</v>
      </c>
      <c r="C9" s="70">
        <v>23.087876966</v>
      </c>
      <c r="D9" s="70">
        <v>26.345240015000002</v>
      </c>
      <c r="E9" s="69">
        <v>8612</v>
      </c>
      <c r="F9" s="70">
        <v>24.749259993999999</v>
      </c>
      <c r="G9" s="70">
        <v>26.166174556000001</v>
      </c>
      <c r="H9" s="69">
        <v>9771</v>
      </c>
      <c r="I9" s="70">
        <v>27.169590968000001</v>
      </c>
      <c r="J9" s="84">
        <v>26.472253155000001</v>
      </c>
    </row>
    <row r="10" spans="1:16" s="62" customFormat="1" ht="18.899999999999999" customHeight="1" x14ac:dyDescent="0.3">
      <c r="A10" s="83" t="s">
        <v>308</v>
      </c>
      <c r="B10" s="69">
        <v>5274</v>
      </c>
      <c r="C10" s="70">
        <v>23.973816992</v>
      </c>
      <c r="D10" s="70">
        <v>28.002225105000001</v>
      </c>
      <c r="E10" s="69">
        <v>5416</v>
      </c>
      <c r="F10" s="70">
        <v>23.598100300999999</v>
      </c>
      <c r="G10" s="70">
        <v>27.62554708</v>
      </c>
      <c r="H10" s="69">
        <v>5670</v>
      </c>
      <c r="I10" s="70">
        <v>24.566724437000001</v>
      </c>
      <c r="J10" s="84">
        <v>28.192148391</v>
      </c>
    </row>
    <row r="11" spans="1:16" s="62" customFormat="1" ht="18.899999999999999" customHeight="1" x14ac:dyDescent="0.3">
      <c r="A11" s="83" t="s">
        <v>293</v>
      </c>
      <c r="B11" s="69">
        <v>6198</v>
      </c>
      <c r="C11" s="70">
        <v>22.179280729999999</v>
      </c>
      <c r="D11" s="70">
        <v>29.798132409000001</v>
      </c>
      <c r="E11" s="69">
        <v>7185</v>
      </c>
      <c r="F11" s="70">
        <v>23.760706373000001</v>
      </c>
      <c r="G11" s="70">
        <v>30.463055145999999</v>
      </c>
      <c r="H11" s="69">
        <v>8313</v>
      </c>
      <c r="I11" s="70">
        <v>24.566328792</v>
      </c>
      <c r="J11" s="84">
        <v>31.125356472</v>
      </c>
    </row>
    <row r="12" spans="1:16" s="62" customFormat="1" ht="18.899999999999999" customHeight="1" x14ac:dyDescent="0.3">
      <c r="A12" s="83" t="s">
        <v>309</v>
      </c>
      <c r="B12" s="69">
        <v>5058</v>
      </c>
      <c r="C12" s="70">
        <v>24.074250357</v>
      </c>
      <c r="D12" s="70">
        <v>32.083746775999998</v>
      </c>
      <c r="E12" s="69">
        <v>5852</v>
      </c>
      <c r="F12" s="70">
        <v>24.811328754000002</v>
      </c>
      <c r="G12" s="70">
        <v>32.458988415999997</v>
      </c>
      <c r="H12" s="69">
        <v>6362</v>
      </c>
      <c r="I12" s="70">
        <v>24.678044996000001</v>
      </c>
      <c r="J12" s="84">
        <v>31.749819476999999</v>
      </c>
    </row>
    <row r="13" spans="1:16" s="62" customFormat="1" ht="18.899999999999999" customHeight="1" x14ac:dyDescent="0.3">
      <c r="A13" s="83" t="s">
        <v>310</v>
      </c>
      <c r="B13" s="69">
        <v>979</v>
      </c>
      <c r="C13" s="70">
        <v>24.487243622000001</v>
      </c>
      <c r="D13" s="70">
        <v>28.369459438</v>
      </c>
      <c r="E13" s="69">
        <v>1098</v>
      </c>
      <c r="F13" s="70">
        <v>25.540823447000001</v>
      </c>
      <c r="G13" s="70">
        <v>29.246970621999999</v>
      </c>
      <c r="H13" s="69">
        <v>1337</v>
      </c>
      <c r="I13" s="70">
        <v>24.930076450000001</v>
      </c>
      <c r="J13" s="84">
        <v>29.710783427999999</v>
      </c>
    </row>
    <row r="14" spans="1:16" s="62" customFormat="1" ht="18.899999999999999" customHeight="1" x14ac:dyDescent="0.3">
      <c r="A14" s="83" t="s">
        <v>311</v>
      </c>
      <c r="B14" s="69">
        <v>7941</v>
      </c>
      <c r="C14" s="70">
        <v>26.027531957000001</v>
      </c>
      <c r="D14" s="70">
        <v>30.979467221</v>
      </c>
      <c r="E14" s="69">
        <v>9184</v>
      </c>
      <c r="F14" s="70">
        <v>26.980023502000002</v>
      </c>
      <c r="G14" s="70">
        <v>31.804271119999999</v>
      </c>
      <c r="H14" s="69">
        <v>10518</v>
      </c>
      <c r="I14" s="70">
        <v>26.924356841000002</v>
      </c>
      <c r="J14" s="84">
        <v>31.846875656999998</v>
      </c>
    </row>
    <row r="15" spans="1:16" s="62" customFormat="1" ht="18.899999999999999" customHeight="1" x14ac:dyDescent="0.3">
      <c r="A15" s="83" t="s">
        <v>312</v>
      </c>
      <c r="B15" s="69">
        <v>6544</v>
      </c>
      <c r="C15" s="70">
        <v>22.022547535000001</v>
      </c>
      <c r="D15" s="70">
        <v>24.342910754999998</v>
      </c>
      <c r="E15" s="69">
        <v>6843</v>
      </c>
      <c r="F15" s="70">
        <v>21.415159290999998</v>
      </c>
      <c r="G15" s="70">
        <v>24.294337635000002</v>
      </c>
      <c r="H15" s="69">
        <v>7526</v>
      </c>
      <c r="I15" s="70">
        <v>22.715885425</v>
      </c>
      <c r="J15" s="84">
        <v>25.280889711</v>
      </c>
    </row>
    <row r="16" spans="1:16" s="62" customFormat="1" ht="18.899999999999999" customHeight="1" x14ac:dyDescent="0.3">
      <c r="A16" s="83" t="s">
        <v>313</v>
      </c>
      <c r="B16" s="69">
        <v>3625</v>
      </c>
      <c r="C16" s="70">
        <v>19.860837169</v>
      </c>
      <c r="D16" s="70">
        <v>25.4606064</v>
      </c>
      <c r="E16" s="69">
        <v>3669</v>
      </c>
      <c r="F16" s="70">
        <v>19.480726346000001</v>
      </c>
      <c r="G16" s="70">
        <v>25.108661920999999</v>
      </c>
      <c r="H16" s="69">
        <v>3963</v>
      </c>
      <c r="I16" s="70">
        <v>20.678319854000001</v>
      </c>
      <c r="J16" s="84">
        <v>25.271553518000001</v>
      </c>
    </row>
    <row r="17" spans="1:12" s="62" customFormat="1" ht="18.899999999999999" customHeight="1" x14ac:dyDescent="0.3">
      <c r="A17" s="83" t="s">
        <v>314</v>
      </c>
      <c r="B17" s="69">
        <v>1562</v>
      </c>
      <c r="C17" s="70">
        <v>20.126272388</v>
      </c>
      <c r="D17" s="70">
        <v>26.345971015</v>
      </c>
      <c r="E17" s="69">
        <v>1779</v>
      </c>
      <c r="F17" s="70">
        <v>22.467794898000001</v>
      </c>
      <c r="G17" s="70">
        <v>26.442566577000001</v>
      </c>
      <c r="H17" s="69">
        <v>2019</v>
      </c>
      <c r="I17" s="70">
        <v>23.636150784000002</v>
      </c>
      <c r="J17" s="84">
        <v>25.649676792000001</v>
      </c>
    </row>
    <row r="18" spans="1:12" s="62" customFormat="1" ht="18.899999999999999" customHeight="1" x14ac:dyDescent="0.3">
      <c r="A18" s="83" t="s">
        <v>315</v>
      </c>
      <c r="B18" s="69">
        <v>5200</v>
      </c>
      <c r="C18" s="70">
        <v>22.533258222000001</v>
      </c>
      <c r="D18" s="70">
        <v>28.793160488000002</v>
      </c>
      <c r="E18" s="69">
        <v>6093</v>
      </c>
      <c r="F18" s="70">
        <v>23.946706493000001</v>
      </c>
      <c r="G18" s="70">
        <v>29.706293256999999</v>
      </c>
      <c r="H18" s="69">
        <v>6893</v>
      </c>
      <c r="I18" s="70">
        <v>24.835164835</v>
      </c>
      <c r="J18" s="84">
        <v>29.651264606000002</v>
      </c>
    </row>
    <row r="19" spans="1:12" s="62" customFormat="1" ht="18.899999999999999" customHeight="1" x14ac:dyDescent="0.3">
      <c r="A19" s="83" t="s">
        <v>316</v>
      </c>
      <c r="B19" s="69">
        <v>9246</v>
      </c>
      <c r="C19" s="70">
        <v>28.776844070999999</v>
      </c>
      <c r="D19" s="70">
        <v>27.74566312</v>
      </c>
      <c r="E19" s="69">
        <v>9585</v>
      </c>
      <c r="F19" s="70">
        <v>28.926243361000001</v>
      </c>
      <c r="G19" s="70">
        <v>28.013187511000002</v>
      </c>
      <c r="H19" s="69">
        <v>10191</v>
      </c>
      <c r="I19" s="70">
        <v>29.733041575000001</v>
      </c>
      <c r="J19" s="84">
        <v>28.717922443999999</v>
      </c>
    </row>
    <row r="20" spans="1:12" s="62" customFormat="1" ht="18.899999999999999" customHeight="1" x14ac:dyDescent="0.3">
      <c r="A20" s="83" t="s">
        <v>317</v>
      </c>
      <c r="B20" s="69">
        <v>2730</v>
      </c>
      <c r="C20" s="70">
        <v>19.505573021</v>
      </c>
      <c r="D20" s="70">
        <v>30.730481425000001</v>
      </c>
      <c r="E20" s="69">
        <v>3048</v>
      </c>
      <c r="F20" s="70">
        <v>20.971515067999999</v>
      </c>
      <c r="G20" s="70">
        <v>32.211833626999997</v>
      </c>
      <c r="H20" s="69">
        <v>3279</v>
      </c>
      <c r="I20" s="70">
        <v>22.286413375999999</v>
      </c>
      <c r="J20" s="84">
        <v>33.064241283000001</v>
      </c>
    </row>
    <row r="21" spans="1:12" s="62" customFormat="1" ht="18.899999999999999" customHeight="1" x14ac:dyDescent="0.3">
      <c r="A21" s="83" t="s">
        <v>318</v>
      </c>
      <c r="B21" s="69">
        <v>3244</v>
      </c>
      <c r="C21" s="70">
        <v>21.960465746000001</v>
      </c>
      <c r="D21" s="70">
        <v>32.367815436999997</v>
      </c>
      <c r="E21" s="69">
        <v>3846</v>
      </c>
      <c r="F21" s="70">
        <v>23.830472768</v>
      </c>
      <c r="G21" s="70">
        <v>32.428300137999997</v>
      </c>
      <c r="H21" s="69">
        <v>4498</v>
      </c>
      <c r="I21" s="70">
        <v>26.164853702999999</v>
      </c>
      <c r="J21" s="84">
        <v>33.161292684000003</v>
      </c>
    </row>
    <row r="22" spans="1:12" s="62" customFormat="1" ht="18.899999999999999" customHeight="1" x14ac:dyDescent="0.3">
      <c r="A22" s="83" t="s">
        <v>319</v>
      </c>
      <c r="B22" s="69">
        <v>2717</v>
      </c>
      <c r="C22" s="70">
        <v>24.271931391999999</v>
      </c>
      <c r="D22" s="70">
        <v>35.260210057000002</v>
      </c>
      <c r="E22" s="69">
        <v>2990</v>
      </c>
      <c r="F22" s="70">
        <v>24.641503214</v>
      </c>
      <c r="G22" s="70">
        <v>36.146086296</v>
      </c>
      <c r="H22" s="69">
        <v>3452</v>
      </c>
      <c r="I22" s="70">
        <v>27.385957952999998</v>
      </c>
      <c r="J22" s="84">
        <v>37.971785640999997</v>
      </c>
    </row>
    <row r="23" spans="1:12" s="62" customFormat="1" ht="18.899999999999999" customHeight="1" x14ac:dyDescent="0.3">
      <c r="A23" s="83" t="s">
        <v>320</v>
      </c>
      <c r="B23" s="69">
        <v>7204</v>
      </c>
      <c r="C23" s="70">
        <v>27.490936844</v>
      </c>
      <c r="D23" s="70">
        <v>28.321495062</v>
      </c>
      <c r="E23" s="69">
        <v>7519</v>
      </c>
      <c r="F23" s="70">
        <v>28.068538150999998</v>
      </c>
      <c r="G23" s="70">
        <v>28.228988775000001</v>
      </c>
      <c r="H23" s="69">
        <v>8132</v>
      </c>
      <c r="I23" s="70">
        <v>30.442106839000001</v>
      </c>
      <c r="J23" s="84">
        <v>30.587739654</v>
      </c>
    </row>
    <row r="24" spans="1:12" s="62" customFormat="1" ht="18.899999999999999" customHeight="1" x14ac:dyDescent="0.3">
      <c r="A24" s="83" t="s">
        <v>321</v>
      </c>
      <c r="B24" s="69">
        <v>5489</v>
      </c>
      <c r="C24" s="70">
        <v>24.774327496000002</v>
      </c>
      <c r="D24" s="70">
        <v>27.363650471</v>
      </c>
      <c r="E24" s="69">
        <v>5709</v>
      </c>
      <c r="F24" s="70">
        <v>24.660907127000002</v>
      </c>
      <c r="G24" s="70">
        <v>27.959210666000001</v>
      </c>
      <c r="H24" s="69">
        <v>6470</v>
      </c>
      <c r="I24" s="70">
        <v>24.391163386999999</v>
      </c>
      <c r="J24" s="84">
        <v>28.966039722000001</v>
      </c>
    </row>
    <row r="25" spans="1:12" s="62" customFormat="1" ht="18.899999999999999" customHeight="1" x14ac:dyDescent="0.3">
      <c r="A25" s="83" t="s">
        <v>302</v>
      </c>
      <c r="B25" s="69">
        <v>202</v>
      </c>
      <c r="C25" s="70">
        <v>27.595628415</v>
      </c>
      <c r="D25" s="70">
        <v>47.656795189</v>
      </c>
      <c r="E25" s="69">
        <v>178</v>
      </c>
      <c r="F25" s="70">
        <v>24.825662482999999</v>
      </c>
      <c r="G25" s="70">
        <v>40.976142412000002</v>
      </c>
      <c r="H25" s="69">
        <v>191</v>
      </c>
      <c r="I25" s="70">
        <v>26.527777778000001</v>
      </c>
      <c r="J25" s="84">
        <v>41.514731109000003</v>
      </c>
    </row>
    <row r="26" spans="1:12" s="62" customFormat="1" ht="18.899999999999999" customHeight="1" x14ac:dyDescent="0.3">
      <c r="A26" s="83" t="s">
        <v>322</v>
      </c>
      <c r="B26" s="69">
        <v>6097</v>
      </c>
      <c r="C26" s="70">
        <v>19.984921988</v>
      </c>
      <c r="D26" s="70">
        <v>28.277089973999999</v>
      </c>
      <c r="E26" s="69">
        <v>6684</v>
      </c>
      <c r="F26" s="70">
        <v>21.418271541999999</v>
      </c>
      <c r="G26" s="70">
        <v>28.802057186999999</v>
      </c>
      <c r="H26" s="69">
        <v>7024</v>
      </c>
      <c r="I26" s="70">
        <v>23.079450613999999</v>
      </c>
      <c r="J26" s="84">
        <v>28.685400026</v>
      </c>
    </row>
    <row r="27" spans="1:12" s="62" customFormat="1" ht="18.899999999999999" customHeight="1" x14ac:dyDescent="0.3">
      <c r="A27" s="83" t="s">
        <v>323</v>
      </c>
      <c r="B27" s="69">
        <v>5424</v>
      </c>
      <c r="C27" s="70">
        <v>18.922030351</v>
      </c>
      <c r="D27" s="70">
        <v>29.168229397000001</v>
      </c>
      <c r="E27" s="69">
        <v>5751</v>
      </c>
      <c r="F27" s="70">
        <v>19.316158936000001</v>
      </c>
      <c r="G27" s="70">
        <v>29.541626176000001</v>
      </c>
      <c r="H27" s="69">
        <v>5611</v>
      </c>
      <c r="I27" s="70">
        <v>19.725786606</v>
      </c>
      <c r="J27" s="84">
        <v>28.624847119999998</v>
      </c>
    </row>
    <row r="28" spans="1:12" s="62" customFormat="1" ht="18.899999999999999" customHeight="1" x14ac:dyDescent="0.3">
      <c r="A28" s="83" t="s">
        <v>324</v>
      </c>
      <c r="B28" s="69">
        <v>4817</v>
      </c>
      <c r="C28" s="70">
        <v>21.688428636000001</v>
      </c>
      <c r="D28" s="70">
        <v>31.892229016999998</v>
      </c>
      <c r="E28" s="69">
        <v>5473</v>
      </c>
      <c r="F28" s="70">
        <v>23.114283301</v>
      </c>
      <c r="G28" s="70">
        <v>33.436536593</v>
      </c>
      <c r="H28" s="69">
        <v>6177</v>
      </c>
      <c r="I28" s="70">
        <v>25.822499058999998</v>
      </c>
      <c r="J28" s="84">
        <v>35.243608625999997</v>
      </c>
    </row>
    <row r="29" spans="1:12" s="62" customFormat="1" ht="18.899999999999999" customHeight="1" x14ac:dyDescent="0.3">
      <c r="A29" s="83" t="s">
        <v>325</v>
      </c>
      <c r="B29" s="69">
        <v>2546</v>
      </c>
      <c r="C29" s="70">
        <v>21.889777319</v>
      </c>
      <c r="D29" s="70">
        <v>32.619080113999999</v>
      </c>
      <c r="E29" s="69">
        <v>2855</v>
      </c>
      <c r="F29" s="70">
        <v>23.33660291</v>
      </c>
      <c r="G29" s="70">
        <v>34.402642499000002</v>
      </c>
      <c r="H29" s="69">
        <v>2909</v>
      </c>
      <c r="I29" s="70">
        <v>25.066781559999999</v>
      </c>
      <c r="J29" s="84">
        <v>35.199842357000001</v>
      </c>
    </row>
    <row r="30" spans="1:12" ht="18.899999999999999" customHeight="1" x14ac:dyDescent="0.25">
      <c r="A30" s="85" t="s">
        <v>169</v>
      </c>
      <c r="B30" s="86">
        <v>128728</v>
      </c>
      <c r="C30" s="87">
        <v>22.679951021000001</v>
      </c>
      <c r="D30" s="87">
        <v>25.599576502000001</v>
      </c>
      <c r="E30" s="86">
        <v>142599</v>
      </c>
      <c r="F30" s="87">
        <v>23.219374147</v>
      </c>
      <c r="G30" s="87">
        <v>25.283556808</v>
      </c>
      <c r="H30" s="86">
        <v>158310</v>
      </c>
      <c r="I30" s="87">
        <v>24.413676964</v>
      </c>
      <c r="J30" s="88">
        <v>24.941696139000001</v>
      </c>
    </row>
    <row r="31" spans="1:12" ht="18.899999999999999" customHeight="1" x14ac:dyDescent="0.25">
      <c r="A31" s="89" t="s">
        <v>29</v>
      </c>
      <c r="B31" s="90">
        <v>232776</v>
      </c>
      <c r="C31" s="91">
        <v>23.988845273999999</v>
      </c>
      <c r="D31" s="91">
        <v>26.565362518000001</v>
      </c>
      <c r="E31" s="90">
        <v>254928</v>
      </c>
      <c r="F31" s="91">
        <v>24.476957317</v>
      </c>
      <c r="G31" s="91">
        <v>26.052848096000002</v>
      </c>
      <c r="H31" s="90">
        <v>281388</v>
      </c>
      <c r="I31" s="91">
        <v>25.56243851</v>
      </c>
      <c r="J31" s="92">
        <v>25.56243851</v>
      </c>
      <c r="K31" s="93"/>
      <c r="L31" s="93"/>
    </row>
    <row r="32" spans="1:12" ht="18.899999999999999" customHeight="1" x14ac:dyDescent="0.25">
      <c r="A32" s="77" t="s">
        <v>422</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2" t="s">
        <v>450</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457</v>
      </c>
      <c r="B1" s="61"/>
      <c r="C1" s="61"/>
      <c r="D1" s="61"/>
      <c r="E1" s="61"/>
      <c r="F1" s="61"/>
      <c r="G1" s="61"/>
      <c r="H1" s="61"/>
      <c r="I1" s="61"/>
      <c r="J1" s="61"/>
    </row>
    <row r="2" spans="1:16" s="62" customFormat="1" ht="18.899999999999999" customHeight="1" x14ac:dyDescent="0.3">
      <c r="A2" s="1" t="s">
        <v>443</v>
      </c>
      <c r="B2" s="63"/>
      <c r="C2" s="63"/>
      <c r="D2" s="63"/>
      <c r="E2" s="63"/>
      <c r="F2" s="63"/>
      <c r="G2" s="63"/>
      <c r="H2" s="63"/>
      <c r="I2" s="63"/>
      <c r="J2" s="63"/>
    </row>
    <row r="3" spans="1:16" s="66" customFormat="1" ht="54" customHeight="1" x14ac:dyDescent="0.3">
      <c r="A3" s="104" t="s">
        <v>448</v>
      </c>
      <c r="B3" s="64" t="s">
        <v>433</v>
      </c>
      <c r="C3" s="64" t="s">
        <v>439</v>
      </c>
      <c r="D3" s="64" t="s">
        <v>436</v>
      </c>
      <c r="E3" s="64" t="s">
        <v>434</v>
      </c>
      <c r="F3" s="64" t="s">
        <v>440</v>
      </c>
      <c r="G3" s="64" t="s">
        <v>437</v>
      </c>
      <c r="H3" s="64" t="s">
        <v>435</v>
      </c>
      <c r="I3" s="64" t="s">
        <v>451</v>
      </c>
      <c r="J3" s="64" t="s">
        <v>438</v>
      </c>
      <c r="O3" s="67"/>
      <c r="P3" s="67"/>
    </row>
    <row r="4" spans="1:16" s="62" customFormat="1" ht="18.899999999999999" customHeight="1" x14ac:dyDescent="0.3">
      <c r="A4" s="83" t="s">
        <v>326</v>
      </c>
      <c r="B4" s="69">
        <v>934</v>
      </c>
      <c r="C4" s="70">
        <v>19.088493766999999</v>
      </c>
      <c r="D4" s="70">
        <v>29.396409287000001</v>
      </c>
      <c r="E4" s="69">
        <v>1171</v>
      </c>
      <c r="F4" s="70">
        <v>20.343988881000001</v>
      </c>
      <c r="G4" s="70">
        <v>29.494632325000001</v>
      </c>
      <c r="H4" s="69">
        <v>1500</v>
      </c>
      <c r="I4" s="70">
        <v>22.179506136000001</v>
      </c>
      <c r="J4" s="84">
        <v>29.597933698999999</v>
      </c>
    </row>
    <row r="5" spans="1:16" s="62" customFormat="1" ht="18.899999999999999" customHeight="1" x14ac:dyDescent="0.3">
      <c r="A5" s="83" t="s">
        <v>347</v>
      </c>
      <c r="B5" s="69">
        <v>1115</v>
      </c>
      <c r="C5" s="70">
        <v>21.434063821999999</v>
      </c>
      <c r="D5" s="70">
        <v>31.361555521</v>
      </c>
      <c r="E5" s="69">
        <v>1254</v>
      </c>
      <c r="F5" s="70">
        <v>21.348314606999999</v>
      </c>
      <c r="G5" s="70">
        <v>29.057916494000001</v>
      </c>
      <c r="H5" s="69">
        <v>1519</v>
      </c>
      <c r="I5" s="70">
        <v>23.151958542999999</v>
      </c>
      <c r="J5" s="84">
        <v>30.347357438</v>
      </c>
    </row>
    <row r="6" spans="1:16" s="62" customFormat="1" ht="18.899999999999999" customHeight="1" x14ac:dyDescent="0.3">
      <c r="A6" s="83" t="s">
        <v>327</v>
      </c>
      <c r="B6" s="69">
        <v>1065</v>
      </c>
      <c r="C6" s="70">
        <v>16.816674561999999</v>
      </c>
      <c r="D6" s="70">
        <v>28.897416403000001</v>
      </c>
      <c r="E6" s="69">
        <v>1212</v>
      </c>
      <c r="F6" s="70">
        <v>18.035714286000001</v>
      </c>
      <c r="G6" s="70">
        <v>29.294996943000001</v>
      </c>
      <c r="H6" s="69">
        <v>1705</v>
      </c>
      <c r="I6" s="70">
        <v>21.161722726000001</v>
      </c>
      <c r="J6" s="84">
        <v>30.438708831</v>
      </c>
    </row>
    <row r="7" spans="1:16" s="62" customFormat="1" ht="18.899999999999999" customHeight="1" x14ac:dyDescent="0.3">
      <c r="A7" s="83" t="s">
        <v>342</v>
      </c>
      <c r="B7" s="69">
        <v>348</v>
      </c>
      <c r="C7" s="70">
        <v>23.215476984999999</v>
      </c>
      <c r="D7" s="70">
        <v>30.949360887000001</v>
      </c>
      <c r="E7" s="69">
        <v>364</v>
      </c>
      <c r="F7" s="70">
        <v>24.495289367000002</v>
      </c>
      <c r="G7" s="70">
        <v>32.050978421000003</v>
      </c>
      <c r="H7" s="69">
        <v>383</v>
      </c>
      <c r="I7" s="70">
        <v>24.209860935999998</v>
      </c>
      <c r="J7" s="84">
        <v>31.817128851</v>
      </c>
    </row>
    <row r="8" spans="1:16" s="62" customFormat="1" ht="18.899999999999999" customHeight="1" x14ac:dyDescent="0.3">
      <c r="A8" s="83" t="s">
        <v>328</v>
      </c>
      <c r="B8" s="69">
        <v>1312</v>
      </c>
      <c r="C8" s="70">
        <v>16.501069048000002</v>
      </c>
      <c r="D8" s="70">
        <v>26.436766135999999</v>
      </c>
      <c r="E8" s="69">
        <v>1593</v>
      </c>
      <c r="F8" s="70">
        <v>16.402388797</v>
      </c>
      <c r="G8" s="70">
        <v>26.363794044999999</v>
      </c>
      <c r="H8" s="69">
        <v>1878</v>
      </c>
      <c r="I8" s="70">
        <v>16.416083916000002</v>
      </c>
      <c r="J8" s="84">
        <v>25.432689701000001</v>
      </c>
    </row>
    <row r="9" spans="1:16" s="62" customFormat="1" ht="18.899999999999999" customHeight="1" x14ac:dyDescent="0.3">
      <c r="A9" s="83" t="s">
        <v>343</v>
      </c>
      <c r="B9" s="69">
        <v>1273</v>
      </c>
      <c r="C9" s="70">
        <v>17.034658103000002</v>
      </c>
      <c r="D9" s="70">
        <v>27.924645120000001</v>
      </c>
      <c r="E9" s="69">
        <v>1763</v>
      </c>
      <c r="F9" s="70">
        <v>18.675847458</v>
      </c>
      <c r="G9" s="70">
        <v>27.601786697000001</v>
      </c>
      <c r="H9" s="69">
        <v>2308</v>
      </c>
      <c r="I9" s="70">
        <v>20.279413056999999</v>
      </c>
      <c r="J9" s="84">
        <v>28.851446834000001</v>
      </c>
    </row>
    <row r="10" spans="1:16" s="62" customFormat="1" ht="18.899999999999999" customHeight="1" x14ac:dyDescent="0.3">
      <c r="A10" s="83" t="s">
        <v>329</v>
      </c>
      <c r="B10" s="69">
        <v>1383</v>
      </c>
      <c r="C10" s="70">
        <v>21.458494956999999</v>
      </c>
      <c r="D10" s="70">
        <v>28.363826023000001</v>
      </c>
      <c r="E10" s="69">
        <v>1518</v>
      </c>
      <c r="F10" s="70">
        <v>22.429078014000002</v>
      </c>
      <c r="G10" s="70">
        <v>29.1668403</v>
      </c>
      <c r="H10" s="69">
        <v>1603</v>
      </c>
      <c r="I10" s="70">
        <v>22.473012757999999</v>
      </c>
      <c r="J10" s="84">
        <v>28.965668540999999</v>
      </c>
    </row>
    <row r="11" spans="1:16" s="62" customFormat="1" ht="18.899999999999999" customHeight="1" x14ac:dyDescent="0.3">
      <c r="A11" s="83" t="s">
        <v>330</v>
      </c>
      <c r="B11" s="69">
        <v>497</v>
      </c>
      <c r="C11" s="70">
        <v>13.771127736</v>
      </c>
      <c r="D11" s="70">
        <v>26.521902355000002</v>
      </c>
      <c r="E11" s="69">
        <v>548</v>
      </c>
      <c r="F11" s="70">
        <v>14.723267061</v>
      </c>
      <c r="G11" s="70">
        <v>26.955204793</v>
      </c>
      <c r="H11" s="69">
        <v>722</v>
      </c>
      <c r="I11" s="70">
        <v>13.994960263999999</v>
      </c>
      <c r="J11" s="84">
        <v>25.015994105000001</v>
      </c>
    </row>
    <row r="12" spans="1:16" s="62" customFormat="1" ht="18.899999999999999" customHeight="1" x14ac:dyDescent="0.3">
      <c r="A12" s="83" t="s">
        <v>209</v>
      </c>
      <c r="B12" s="69">
        <v>685</v>
      </c>
      <c r="C12" s="70">
        <v>22.697150431000001</v>
      </c>
      <c r="D12" s="70">
        <v>29.409577231</v>
      </c>
      <c r="E12" s="69">
        <v>724</v>
      </c>
      <c r="F12" s="70">
        <v>22.860751499999999</v>
      </c>
      <c r="G12" s="70">
        <v>28.926440456000002</v>
      </c>
      <c r="H12" s="69">
        <v>747</v>
      </c>
      <c r="I12" s="70">
        <v>23.321885731999998</v>
      </c>
      <c r="J12" s="84">
        <v>28.458608613999999</v>
      </c>
    </row>
    <row r="13" spans="1:16" s="62" customFormat="1" ht="18.899999999999999" customHeight="1" x14ac:dyDescent="0.3">
      <c r="A13" s="83" t="s">
        <v>331</v>
      </c>
      <c r="B13" s="69">
        <v>1623</v>
      </c>
      <c r="C13" s="70">
        <v>24.487024743999999</v>
      </c>
      <c r="D13" s="70">
        <v>29.762387741000001</v>
      </c>
      <c r="E13" s="69">
        <v>1823</v>
      </c>
      <c r="F13" s="70">
        <v>24.091449716</v>
      </c>
      <c r="G13" s="70">
        <v>28.440020109999999</v>
      </c>
      <c r="H13" s="69">
        <v>2026</v>
      </c>
      <c r="I13" s="70">
        <v>24.056043695</v>
      </c>
      <c r="J13" s="84">
        <v>28.476696867000001</v>
      </c>
    </row>
    <row r="14" spans="1:16" s="62" customFormat="1" ht="18.899999999999999" customHeight="1" x14ac:dyDescent="0.3">
      <c r="A14" s="83" t="s">
        <v>344</v>
      </c>
      <c r="B14" s="69">
        <v>1696</v>
      </c>
      <c r="C14" s="70">
        <v>23.018458198000001</v>
      </c>
      <c r="D14" s="70">
        <v>30.246976676999999</v>
      </c>
      <c r="E14" s="69">
        <v>2107</v>
      </c>
      <c r="F14" s="70">
        <v>21.986851717</v>
      </c>
      <c r="G14" s="70">
        <v>29.015500640999999</v>
      </c>
      <c r="H14" s="69">
        <v>2241</v>
      </c>
      <c r="I14" s="70">
        <v>22.041900265999999</v>
      </c>
      <c r="J14" s="84">
        <v>28.233897668000001</v>
      </c>
    </row>
    <row r="15" spans="1:16" s="62" customFormat="1" ht="18.899999999999999" customHeight="1" x14ac:dyDescent="0.3">
      <c r="A15" s="83" t="s">
        <v>332</v>
      </c>
      <c r="B15" s="69">
        <v>2911</v>
      </c>
      <c r="C15" s="70">
        <v>20.338154125999999</v>
      </c>
      <c r="D15" s="70">
        <v>28.072104070999998</v>
      </c>
      <c r="E15" s="69">
        <v>3290</v>
      </c>
      <c r="F15" s="70">
        <v>21.626240715000002</v>
      </c>
      <c r="G15" s="70">
        <v>28.097886983999999</v>
      </c>
      <c r="H15" s="69">
        <v>3749</v>
      </c>
      <c r="I15" s="70">
        <v>22.197880276999999</v>
      </c>
      <c r="J15" s="84">
        <v>28.022254339</v>
      </c>
    </row>
    <row r="16" spans="1:16" s="62" customFormat="1" ht="18.899999999999999" customHeight="1" x14ac:dyDescent="0.3">
      <c r="A16" s="83" t="s">
        <v>345</v>
      </c>
      <c r="B16" s="69">
        <v>731</v>
      </c>
      <c r="C16" s="70">
        <v>23.009128107999999</v>
      </c>
      <c r="D16" s="70">
        <v>30.007851177999999</v>
      </c>
      <c r="E16" s="69">
        <v>837</v>
      </c>
      <c r="F16" s="70">
        <v>24.895895299999999</v>
      </c>
      <c r="G16" s="70">
        <v>30.963742047</v>
      </c>
      <c r="H16" s="69">
        <v>908</v>
      </c>
      <c r="I16" s="70">
        <v>25.715094873999998</v>
      </c>
      <c r="J16" s="84">
        <v>30.201290854</v>
      </c>
    </row>
    <row r="17" spans="1:16" s="62" customFormat="1" ht="18.899999999999999" customHeight="1" x14ac:dyDescent="0.3">
      <c r="A17" s="83" t="s">
        <v>333</v>
      </c>
      <c r="B17" s="69">
        <v>542</v>
      </c>
      <c r="C17" s="70">
        <v>25.821819913999999</v>
      </c>
      <c r="D17" s="70">
        <v>31.774483894999999</v>
      </c>
      <c r="E17" s="69">
        <v>524</v>
      </c>
      <c r="F17" s="70">
        <v>24.904942966</v>
      </c>
      <c r="G17" s="70">
        <v>30.421146171</v>
      </c>
      <c r="H17" s="69">
        <v>545</v>
      </c>
      <c r="I17" s="70">
        <v>25.610902255999999</v>
      </c>
      <c r="J17" s="84">
        <v>30.232310295000001</v>
      </c>
    </row>
    <row r="18" spans="1:16" s="62" customFormat="1" ht="18.899999999999999" customHeight="1" x14ac:dyDescent="0.3">
      <c r="A18" s="83" t="s">
        <v>334</v>
      </c>
      <c r="B18" s="69">
        <v>1184</v>
      </c>
      <c r="C18" s="70">
        <v>27.983928149</v>
      </c>
      <c r="D18" s="70">
        <v>30.043447490999998</v>
      </c>
      <c r="E18" s="69">
        <v>1202</v>
      </c>
      <c r="F18" s="70">
        <v>27.940492794000001</v>
      </c>
      <c r="G18" s="70">
        <v>28.719620696</v>
      </c>
      <c r="H18" s="69">
        <v>1305</v>
      </c>
      <c r="I18" s="70">
        <v>29.814941740999998</v>
      </c>
      <c r="J18" s="84">
        <v>29.046919777999999</v>
      </c>
    </row>
    <row r="19" spans="1:16" s="62" customFormat="1" ht="18.899999999999999" customHeight="1" x14ac:dyDescent="0.3">
      <c r="A19" s="83" t="s">
        <v>335</v>
      </c>
      <c r="B19" s="69">
        <v>985</v>
      </c>
      <c r="C19" s="70">
        <v>31.815245478000001</v>
      </c>
      <c r="D19" s="70">
        <v>33.976266455999998</v>
      </c>
      <c r="E19" s="69">
        <v>971</v>
      </c>
      <c r="F19" s="70">
        <v>30.034024125999998</v>
      </c>
      <c r="G19" s="70">
        <v>30.818154366000002</v>
      </c>
      <c r="H19" s="69">
        <v>1071</v>
      </c>
      <c r="I19" s="70">
        <v>30.953757225</v>
      </c>
      <c r="J19" s="84">
        <v>31.637412412</v>
      </c>
    </row>
    <row r="20" spans="1:16" s="62" customFormat="1" ht="18.899999999999999" customHeight="1" x14ac:dyDescent="0.3">
      <c r="A20" s="83" t="s">
        <v>336</v>
      </c>
      <c r="B20" s="69">
        <v>813</v>
      </c>
      <c r="C20" s="70">
        <v>22.665179815999998</v>
      </c>
      <c r="D20" s="70">
        <v>29.450768017000001</v>
      </c>
      <c r="E20" s="69">
        <v>859</v>
      </c>
      <c r="F20" s="70">
        <v>22.863987223999999</v>
      </c>
      <c r="G20" s="70">
        <v>29.062774177000001</v>
      </c>
      <c r="H20" s="69">
        <v>919</v>
      </c>
      <c r="I20" s="70">
        <v>22.133911368</v>
      </c>
      <c r="J20" s="84">
        <v>28.495064308</v>
      </c>
    </row>
    <row r="21" spans="1:16" s="62" customFormat="1" ht="18.899999999999999" customHeight="1" x14ac:dyDescent="0.3">
      <c r="A21" s="83" t="s">
        <v>337</v>
      </c>
      <c r="B21" s="69">
        <v>831</v>
      </c>
      <c r="C21" s="70">
        <v>25.015051174</v>
      </c>
      <c r="D21" s="70">
        <v>31.842653454000001</v>
      </c>
      <c r="E21" s="69">
        <v>892</v>
      </c>
      <c r="F21" s="70">
        <v>26.618919725000001</v>
      </c>
      <c r="G21" s="70">
        <v>33.032347174999998</v>
      </c>
      <c r="H21" s="69">
        <v>943</v>
      </c>
      <c r="I21" s="70">
        <v>27.191464821</v>
      </c>
      <c r="J21" s="84">
        <v>31.990195169</v>
      </c>
    </row>
    <row r="22" spans="1:16" s="62" customFormat="1" ht="18.899999999999999" customHeight="1" x14ac:dyDescent="0.3">
      <c r="A22" s="83" t="s">
        <v>346</v>
      </c>
      <c r="B22" s="69">
        <v>1602</v>
      </c>
      <c r="C22" s="70">
        <v>26.744574289999999</v>
      </c>
      <c r="D22" s="70">
        <v>28.944577499000001</v>
      </c>
      <c r="E22" s="69">
        <v>1590</v>
      </c>
      <c r="F22" s="70">
        <v>26.207351244000002</v>
      </c>
      <c r="G22" s="70">
        <v>27.752049439</v>
      </c>
      <c r="H22" s="69">
        <v>1772</v>
      </c>
      <c r="I22" s="70">
        <v>27.041049901000001</v>
      </c>
      <c r="J22" s="84">
        <v>28.504483191999999</v>
      </c>
    </row>
    <row r="23" spans="1:16" s="62" customFormat="1" ht="18.899999999999999" customHeight="1" x14ac:dyDescent="0.3">
      <c r="A23" s="83" t="s">
        <v>338</v>
      </c>
      <c r="B23" s="69">
        <v>1906</v>
      </c>
      <c r="C23" s="70">
        <v>19.277839586999999</v>
      </c>
      <c r="D23" s="70">
        <v>26.465111224000001</v>
      </c>
      <c r="E23" s="69">
        <v>2139</v>
      </c>
      <c r="F23" s="70">
        <v>18.538741550000001</v>
      </c>
      <c r="G23" s="70">
        <v>25.441284742000001</v>
      </c>
      <c r="H23" s="69">
        <v>2327</v>
      </c>
      <c r="I23" s="70">
        <v>19.655376299</v>
      </c>
      <c r="J23" s="84">
        <v>25.618644065000002</v>
      </c>
    </row>
    <row r="24" spans="1:16" s="62" customFormat="1" ht="18.899999999999999" customHeight="1" x14ac:dyDescent="0.3">
      <c r="A24" s="83" t="s">
        <v>339</v>
      </c>
      <c r="B24" s="69">
        <v>1160</v>
      </c>
      <c r="C24" s="70">
        <v>22.888713496000001</v>
      </c>
      <c r="D24" s="70">
        <v>32.160599318000003</v>
      </c>
      <c r="E24" s="69">
        <v>1241</v>
      </c>
      <c r="F24" s="70">
        <v>23.419513116000001</v>
      </c>
      <c r="G24" s="70">
        <v>32.363097379999999</v>
      </c>
      <c r="H24" s="69">
        <v>1319</v>
      </c>
      <c r="I24" s="70">
        <v>23.625291061999999</v>
      </c>
      <c r="J24" s="84">
        <v>31.925147287000001</v>
      </c>
    </row>
    <row r="25" spans="1:16" s="62" customFormat="1" ht="18.899999999999999" customHeight="1" x14ac:dyDescent="0.3">
      <c r="A25" s="83" t="s">
        <v>340</v>
      </c>
      <c r="B25" s="69">
        <v>2643</v>
      </c>
      <c r="C25" s="70">
        <v>23.748764488999999</v>
      </c>
      <c r="D25" s="70">
        <v>27.816104265</v>
      </c>
      <c r="E25" s="69">
        <v>2865</v>
      </c>
      <c r="F25" s="70">
        <v>24.590163934</v>
      </c>
      <c r="G25" s="70">
        <v>28.271791863000001</v>
      </c>
      <c r="H25" s="69">
        <v>3103</v>
      </c>
      <c r="I25" s="70">
        <v>25.610762628</v>
      </c>
      <c r="J25" s="84">
        <v>29.337139236999999</v>
      </c>
    </row>
    <row r="26" spans="1:16" s="62" customFormat="1" ht="18.899999999999999" customHeight="1" x14ac:dyDescent="0.3">
      <c r="A26" s="83" t="s">
        <v>341</v>
      </c>
      <c r="B26" s="69">
        <v>1103</v>
      </c>
      <c r="C26" s="70">
        <v>26.968215159</v>
      </c>
      <c r="D26" s="70">
        <v>36.562449860999997</v>
      </c>
      <c r="E26" s="69">
        <v>1123</v>
      </c>
      <c r="F26" s="70">
        <v>26.988704638000002</v>
      </c>
      <c r="G26" s="70">
        <v>36.767187221</v>
      </c>
      <c r="H26" s="69">
        <v>1176</v>
      </c>
      <c r="I26" s="70">
        <v>26.867717615</v>
      </c>
      <c r="J26" s="84">
        <v>36.839267327999998</v>
      </c>
    </row>
    <row r="27" spans="1:16" s="62" customFormat="1" ht="18.899999999999999" customHeight="1" x14ac:dyDescent="0.3">
      <c r="A27" s="85" t="s">
        <v>174</v>
      </c>
      <c r="B27" s="86">
        <v>28342</v>
      </c>
      <c r="C27" s="87">
        <v>21.733329244</v>
      </c>
      <c r="D27" s="87">
        <v>25.927267387000001</v>
      </c>
      <c r="E27" s="86">
        <v>31610</v>
      </c>
      <c r="F27" s="87">
        <v>21.976875960000001</v>
      </c>
      <c r="G27" s="87">
        <v>25.403863042000001</v>
      </c>
      <c r="H27" s="86">
        <v>35769</v>
      </c>
      <c r="I27" s="87">
        <v>22.589853544</v>
      </c>
      <c r="J27" s="88">
        <v>25.611783454000001</v>
      </c>
    </row>
    <row r="28" spans="1:16" ht="18.899999999999999" customHeight="1" x14ac:dyDescent="0.25">
      <c r="A28" s="89" t="s">
        <v>29</v>
      </c>
      <c r="B28" s="90">
        <v>232776</v>
      </c>
      <c r="C28" s="91">
        <v>23.988845273999999</v>
      </c>
      <c r="D28" s="91">
        <v>26.565362518000001</v>
      </c>
      <c r="E28" s="90">
        <v>254928</v>
      </c>
      <c r="F28" s="91">
        <v>24.476957317</v>
      </c>
      <c r="G28" s="91">
        <v>26.052848096000002</v>
      </c>
      <c r="H28" s="90">
        <v>281388</v>
      </c>
      <c r="I28" s="91">
        <v>25.56243851</v>
      </c>
      <c r="J28" s="92">
        <v>25.56243851</v>
      </c>
      <c r="K28" s="93"/>
      <c r="L28" s="93"/>
    </row>
    <row r="29" spans="1:16" ht="18.899999999999999" customHeight="1" x14ac:dyDescent="0.25">
      <c r="A29" s="77" t="s">
        <v>422</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2" t="s">
        <v>450</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458</v>
      </c>
      <c r="B1" s="61"/>
      <c r="C1" s="61"/>
      <c r="D1" s="61"/>
      <c r="E1" s="61"/>
      <c r="F1" s="61"/>
      <c r="G1" s="61"/>
      <c r="H1" s="61"/>
      <c r="I1" s="61"/>
      <c r="J1" s="61"/>
    </row>
    <row r="2" spans="1:16" s="62" customFormat="1" ht="18.899999999999999" customHeight="1" x14ac:dyDescent="0.3">
      <c r="A2" s="1" t="s">
        <v>443</v>
      </c>
      <c r="B2" s="63"/>
      <c r="C2" s="63"/>
      <c r="D2" s="63"/>
      <c r="E2" s="63"/>
      <c r="F2" s="63"/>
      <c r="G2" s="63"/>
      <c r="H2" s="63"/>
      <c r="I2" s="63"/>
      <c r="J2" s="63"/>
    </row>
    <row r="3" spans="1:16" s="66" customFormat="1" ht="54" customHeight="1" x14ac:dyDescent="0.3">
      <c r="A3" s="104" t="s">
        <v>448</v>
      </c>
      <c r="B3" s="64" t="s">
        <v>433</v>
      </c>
      <c r="C3" s="64" t="s">
        <v>439</v>
      </c>
      <c r="D3" s="64" t="s">
        <v>436</v>
      </c>
      <c r="E3" s="64" t="s">
        <v>434</v>
      </c>
      <c r="F3" s="64" t="s">
        <v>440</v>
      </c>
      <c r="G3" s="64" t="s">
        <v>437</v>
      </c>
      <c r="H3" s="64" t="s">
        <v>435</v>
      </c>
      <c r="I3" s="64" t="s">
        <v>451</v>
      </c>
      <c r="J3" s="64" t="s">
        <v>438</v>
      </c>
      <c r="O3" s="67"/>
      <c r="P3" s="67"/>
    </row>
    <row r="4" spans="1:16" s="62" customFormat="1" ht="18.899999999999999" customHeight="1" x14ac:dyDescent="0.3">
      <c r="A4" s="83" t="s">
        <v>348</v>
      </c>
      <c r="B4" s="69">
        <v>2184</v>
      </c>
      <c r="C4" s="70">
        <v>21.107567411000002</v>
      </c>
      <c r="D4" s="70">
        <v>28.078178764</v>
      </c>
      <c r="E4" s="69">
        <v>2555</v>
      </c>
      <c r="F4" s="70">
        <v>22.582640976</v>
      </c>
      <c r="G4" s="70">
        <v>28.405155085000001</v>
      </c>
      <c r="H4" s="69">
        <v>3328</v>
      </c>
      <c r="I4" s="70">
        <v>25.997968909000001</v>
      </c>
      <c r="J4" s="84">
        <v>29.574770225000002</v>
      </c>
    </row>
    <row r="5" spans="1:16" s="62" customFormat="1" ht="18.899999999999999" customHeight="1" x14ac:dyDescent="0.3">
      <c r="A5" s="83" t="s">
        <v>356</v>
      </c>
      <c r="B5" s="69">
        <v>2431</v>
      </c>
      <c r="C5" s="70">
        <v>36.020151134000002</v>
      </c>
      <c r="D5" s="70">
        <v>33.873674723000001</v>
      </c>
      <c r="E5" s="69">
        <v>2569</v>
      </c>
      <c r="F5" s="70">
        <v>37.421704296999998</v>
      </c>
      <c r="G5" s="70">
        <v>33.265671394000002</v>
      </c>
      <c r="H5" s="69">
        <v>2765</v>
      </c>
      <c r="I5" s="70">
        <v>39.393075936999999</v>
      </c>
      <c r="J5" s="84">
        <v>33.562363167999997</v>
      </c>
    </row>
    <row r="6" spans="1:16" s="62" customFormat="1" ht="18.899999999999999" customHeight="1" x14ac:dyDescent="0.3">
      <c r="A6" s="83" t="s">
        <v>349</v>
      </c>
      <c r="B6" s="69">
        <v>1658</v>
      </c>
      <c r="C6" s="70">
        <v>25.890068707000001</v>
      </c>
      <c r="D6" s="70">
        <v>32.948228776000001</v>
      </c>
      <c r="E6" s="69">
        <v>1901</v>
      </c>
      <c r="F6" s="70">
        <v>26.827547276000001</v>
      </c>
      <c r="G6" s="70">
        <v>32.947575894000003</v>
      </c>
      <c r="H6" s="69">
        <v>2117</v>
      </c>
      <c r="I6" s="70">
        <v>28.343821126999998</v>
      </c>
      <c r="J6" s="84">
        <v>33.031062998000003</v>
      </c>
    </row>
    <row r="7" spans="1:16" s="62" customFormat="1" ht="18.899999999999999" customHeight="1" x14ac:dyDescent="0.3">
      <c r="A7" s="83" t="s">
        <v>357</v>
      </c>
      <c r="B7" s="69">
        <v>3360</v>
      </c>
      <c r="C7" s="70">
        <v>25.751072960999998</v>
      </c>
      <c r="D7" s="70">
        <v>31.576630134999998</v>
      </c>
      <c r="E7" s="69">
        <v>3737</v>
      </c>
      <c r="F7" s="70">
        <v>27.401378501</v>
      </c>
      <c r="G7" s="70">
        <v>31.186770354</v>
      </c>
      <c r="H7" s="69">
        <v>4233</v>
      </c>
      <c r="I7" s="70">
        <v>29.719862388999999</v>
      </c>
      <c r="J7" s="84">
        <v>31.671012700999999</v>
      </c>
    </row>
    <row r="8" spans="1:16" s="62" customFormat="1" ht="18.899999999999999" customHeight="1" x14ac:dyDescent="0.3">
      <c r="A8" s="83" t="s">
        <v>358</v>
      </c>
      <c r="B8" s="69">
        <v>939</v>
      </c>
      <c r="C8" s="70">
        <v>26.354195902000001</v>
      </c>
      <c r="D8" s="70">
        <v>32.093642817999999</v>
      </c>
      <c r="E8" s="69">
        <v>959</v>
      </c>
      <c r="F8" s="70">
        <v>26.045627375999999</v>
      </c>
      <c r="G8" s="70">
        <v>31.059189718999999</v>
      </c>
      <c r="H8" s="69">
        <v>1061</v>
      </c>
      <c r="I8" s="70">
        <v>27.387712958000002</v>
      </c>
      <c r="J8" s="84">
        <v>31.545244539999999</v>
      </c>
    </row>
    <row r="9" spans="1:16" s="62" customFormat="1" ht="18.899999999999999" customHeight="1" x14ac:dyDescent="0.3">
      <c r="A9" s="83" t="s">
        <v>359</v>
      </c>
      <c r="B9" s="69">
        <v>3485</v>
      </c>
      <c r="C9" s="70">
        <v>24.365517724</v>
      </c>
      <c r="D9" s="70">
        <v>29.353160462000002</v>
      </c>
      <c r="E9" s="69">
        <v>3867</v>
      </c>
      <c r="F9" s="70">
        <v>25.926919209000001</v>
      </c>
      <c r="G9" s="70">
        <v>29.368499068999999</v>
      </c>
      <c r="H9" s="69">
        <v>4355</v>
      </c>
      <c r="I9" s="70">
        <v>28.017241379000001</v>
      </c>
      <c r="J9" s="84">
        <v>30.118470173999999</v>
      </c>
    </row>
    <row r="10" spans="1:16" s="62" customFormat="1" ht="18.899999999999999" customHeight="1" x14ac:dyDescent="0.3">
      <c r="A10" s="83" t="s">
        <v>350</v>
      </c>
      <c r="B10" s="69">
        <v>790</v>
      </c>
      <c r="C10" s="70">
        <v>29.054799558999999</v>
      </c>
      <c r="D10" s="70">
        <v>34.786459483999998</v>
      </c>
      <c r="E10" s="69">
        <v>821</v>
      </c>
      <c r="F10" s="70">
        <v>30.018281536</v>
      </c>
      <c r="G10" s="70">
        <v>34.205485967000001</v>
      </c>
      <c r="H10" s="69">
        <v>873</v>
      </c>
      <c r="I10" s="70">
        <v>31.369026230999999</v>
      </c>
      <c r="J10" s="84">
        <v>33.869611915999997</v>
      </c>
    </row>
    <row r="11" spans="1:16" s="62" customFormat="1" ht="18.899999999999999" customHeight="1" x14ac:dyDescent="0.3">
      <c r="A11" s="83" t="s">
        <v>351</v>
      </c>
      <c r="B11" s="69">
        <v>1867</v>
      </c>
      <c r="C11" s="70">
        <v>37.10254372</v>
      </c>
      <c r="D11" s="70">
        <v>32.404618996000004</v>
      </c>
      <c r="E11" s="69">
        <v>1999</v>
      </c>
      <c r="F11" s="70">
        <v>38.73280372</v>
      </c>
      <c r="G11" s="70">
        <v>33.256088048000002</v>
      </c>
      <c r="H11" s="69">
        <v>2158</v>
      </c>
      <c r="I11" s="70">
        <v>39.487648673000002</v>
      </c>
      <c r="J11" s="84">
        <v>33.059397242999999</v>
      </c>
    </row>
    <row r="12" spans="1:16" s="62" customFormat="1" ht="18.899999999999999" customHeight="1" x14ac:dyDescent="0.3">
      <c r="A12" s="83" t="s">
        <v>352</v>
      </c>
      <c r="B12" s="69">
        <v>1999</v>
      </c>
      <c r="C12" s="70">
        <v>29.571005917000001</v>
      </c>
      <c r="D12" s="70">
        <v>35.048881651999999</v>
      </c>
      <c r="E12" s="69">
        <v>2137</v>
      </c>
      <c r="F12" s="70">
        <v>28.523758676</v>
      </c>
      <c r="G12" s="70">
        <v>33.031367795000001</v>
      </c>
      <c r="H12" s="69">
        <v>2416</v>
      </c>
      <c r="I12" s="70">
        <v>29.934332796</v>
      </c>
      <c r="J12" s="84">
        <v>33.903261749999999</v>
      </c>
    </row>
    <row r="13" spans="1:16" s="62" customFormat="1" ht="18.899999999999999" customHeight="1" x14ac:dyDescent="0.3">
      <c r="A13" s="83" t="s">
        <v>353</v>
      </c>
      <c r="B13" s="69">
        <v>1094</v>
      </c>
      <c r="C13" s="70">
        <v>33.181680315000001</v>
      </c>
      <c r="D13" s="70">
        <v>36.484569487999998</v>
      </c>
      <c r="E13" s="69">
        <v>1182</v>
      </c>
      <c r="F13" s="70">
        <v>35.495495495</v>
      </c>
      <c r="G13" s="70">
        <v>38.376439627000003</v>
      </c>
      <c r="H13" s="69">
        <v>1188</v>
      </c>
      <c r="I13" s="70">
        <v>34.305515448999998</v>
      </c>
      <c r="J13" s="84">
        <v>35.364472675000002</v>
      </c>
    </row>
    <row r="14" spans="1:16" s="62" customFormat="1" ht="18.899999999999999" customHeight="1" x14ac:dyDescent="0.3">
      <c r="A14" s="83" t="s">
        <v>360</v>
      </c>
      <c r="B14" s="69">
        <v>1300</v>
      </c>
      <c r="C14" s="70">
        <v>28.888888889</v>
      </c>
      <c r="D14" s="70">
        <v>40.391343315</v>
      </c>
      <c r="E14" s="69">
        <v>1427</v>
      </c>
      <c r="F14" s="70">
        <v>29.471292854000001</v>
      </c>
      <c r="G14" s="70">
        <v>41.430833802999999</v>
      </c>
      <c r="H14" s="69">
        <v>1620</v>
      </c>
      <c r="I14" s="70">
        <v>31.814611155000001</v>
      </c>
      <c r="J14" s="84">
        <v>42.564168305000003</v>
      </c>
    </row>
    <row r="15" spans="1:16" s="62" customFormat="1" ht="18.899999999999999" customHeight="1" x14ac:dyDescent="0.3">
      <c r="A15" s="83" t="s">
        <v>354</v>
      </c>
      <c r="B15" s="69">
        <v>2593</v>
      </c>
      <c r="C15" s="70">
        <v>33.488312024000003</v>
      </c>
      <c r="D15" s="70">
        <v>37.016311152999997</v>
      </c>
      <c r="E15" s="69">
        <v>2822</v>
      </c>
      <c r="F15" s="70">
        <v>34.073895194000002</v>
      </c>
      <c r="G15" s="70">
        <v>35.777174893000002</v>
      </c>
      <c r="H15" s="69">
        <v>2965</v>
      </c>
      <c r="I15" s="70">
        <v>34.898775895</v>
      </c>
      <c r="J15" s="84">
        <v>36.240701012000002</v>
      </c>
    </row>
    <row r="16" spans="1:16" s="62" customFormat="1" ht="18.899999999999999" customHeight="1" x14ac:dyDescent="0.3">
      <c r="A16" s="83" t="s">
        <v>361</v>
      </c>
      <c r="B16" s="69">
        <v>1373</v>
      </c>
      <c r="C16" s="70">
        <v>28.112203112</v>
      </c>
      <c r="D16" s="70">
        <v>35.513085373000003</v>
      </c>
      <c r="E16" s="69">
        <v>1472</v>
      </c>
      <c r="F16" s="70">
        <v>31.574431573999998</v>
      </c>
      <c r="G16" s="70">
        <v>39.026678541999999</v>
      </c>
      <c r="H16" s="69">
        <v>1606</v>
      </c>
      <c r="I16" s="70">
        <v>30.843095833</v>
      </c>
      <c r="J16" s="84">
        <v>38.595289600999998</v>
      </c>
    </row>
    <row r="17" spans="1:16" s="62" customFormat="1" ht="18.899999999999999" customHeight="1" x14ac:dyDescent="0.3">
      <c r="A17" s="83" t="s">
        <v>362</v>
      </c>
      <c r="B17" s="69">
        <v>1243</v>
      </c>
      <c r="C17" s="70">
        <v>30.243309002</v>
      </c>
      <c r="D17" s="70">
        <v>45.318974877999999</v>
      </c>
      <c r="E17" s="69">
        <v>1307</v>
      </c>
      <c r="F17" s="70">
        <v>30.789163722000001</v>
      </c>
      <c r="G17" s="70">
        <v>44.011635642000002</v>
      </c>
      <c r="H17" s="69">
        <v>1482</v>
      </c>
      <c r="I17" s="70">
        <v>34.131736527000001</v>
      </c>
      <c r="J17" s="84">
        <v>46.750226185000002</v>
      </c>
    </row>
    <row r="18" spans="1:16" s="62" customFormat="1" ht="18.899999999999999" customHeight="1" x14ac:dyDescent="0.3">
      <c r="A18" s="83" t="s">
        <v>355</v>
      </c>
      <c r="B18" s="69">
        <v>541</v>
      </c>
      <c r="C18" s="70">
        <v>28.339444735000001</v>
      </c>
      <c r="D18" s="70">
        <v>61.785014533999998</v>
      </c>
      <c r="E18" s="69">
        <v>578</v>
      </c>
      <c r="F18" s="70">
        <v>27.212806025999999</v>
      </c>
      <c r="G18" s="70">
        <v>58.121687612000002</v>
      </c>
      <c r="H18" s="69">
        <v>614</v>
      </c>
      <c r="I18" s="70">
        <v>27.036547775999999</v>
      </c>
      <c r="J18" s="84">
        <v>55.101392465000004</v>
      </c>
    </row>
    <row r="19" spans="1:16" s="62" customFormat="1" ht="18.899999999999999" customHeight="1" x14ac:dyDescent="0.3">
      <c r="A19" s="85" t="s">
        <v>49</v>
      </c>
      <c r="B19" s="86">
        <v>26857</v>
      </c>
      <c r="C19" s="87">
        <v>28.161437799000002</v>
      </c>
      <c r="D19" s="87">
        <v>29.996068690000001</v>
      </c>
      <c r="E19" s="86">
        <v>29333</v>
      </c>
      <c r="F19" s="87">
        <v>29.223994501</v>
      </c>
      <c r="G19" s="87">
        <v>30.053877559</v>
      </c>
      <c r="H19" s="86">
        <v>32781</v>
      </c>
      <c r="I19" s="87">
        <v>30.884680611</v>
      </c>
      <c r="J19" s="88">
        <v>30.763596968000002</v>
      </c>
    </row>
    <row r="20" spans="1:16" ht="18.899999999999999" customHeight="1" x14ac:dyDescent="0.25">
      <c r="A20" s="89" t="s">
        <v>29</v>
      </c>
      <c r="B20" s="90">
        <v>232776</v>
      </c>
      <c r="C20" s="91">
        <v>23.988845273999999</v>
      </c>
      <c r="D20" s="91">
        <v>26.565362518000001</v>
      </c>
      <c r="E20" s="90">
        <v>254928</v>
      </c>
      <c r="F20" s="91">
        <v>24.476957317</v>
      </c>
      <c r="G20" s="91">
        <v>26.052848096000002</v>
      </c>
      <c r="H20" s="90">
        <v>281388</v>
      </c>
      <c r="I20" s="91">
        <v>25.56243851</v>
      </c>
      <c r="J20" s="92">
        <v>25.56243851</v>
      </c>
      <c r="K20" s="93"/>
      <c r="L20" s="93"/>
    </row>
    <row r="21" spans="1:16" ht="18.899999999999999" customHeight="1" x14ac:dyDescent="0.25">
      <c r="A21" s="77" t="s">
        <v>422</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2" t="s">
        <v>450</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459</v>
      </c>
      <c r="B1" s="61"/>
      <c r="C1" s="61"/>
      <c r="D1" s="61"/>
      <c r="E1" s="61"/>
      <c r="F1" s="61"/>
      <c r="G1" s="61"/>
      <c r="H1" s="61"/>
      <c r="I1" s="61"/>
      <c r="J1" s="61"/>
    </row>
    <row r="2" spans="1:16" s="62" customFormat="1" ht="18.899999999999999" customHeight="1" x14ac:dyDescent="0.3">
      <c r="A2" s="1" t="s">
        <v>443</v>
      </c>
      <c r="B2" s="63"/>
      <c r="C2" s="63"/>
      <c r="D2" s="63"/>
      <c r="E2" s="63"/>
      <c r="F2" s="63"/>
      <c r="G2" s="63"/>
      <c r="H2" s="63"/>
      <c r="I2" s="63"/>
      <c r="J2" s="63"/>
    </row>
    <row r="3" spans="1:16" s="66" customFormat="1" ht="54" customHeight="1" x14ac:dyDescent="0.3">
      <c r="A3" s="104" t="s">
        <v>448</v>
      </c>
      <c r="B3" s="64" t="s">
        <v>433</v>
      </c>
      <c r="C3" s="64" t="s">
        <v>439</v>
      </c>
      <c r="D3" s="64" t="s">
        <v>436</v>
      </c>
      <c r="E3" s="64" t="s">
        <v>434</v>
      </c>
      <c r="F3" s="64" t="s">
        <v>440</v>
      </c>
      <c r="G3" s="64" t="s">
        <v>437</v>
      </c>
      <c r="H3" s="64" t="s">
        <v>435</v>
      </c>
      <c r="I3" s="64" t="s">
        <v>451</v>
      </c>
      <c r="J3" s="64" t="s">
        <v>438</v>
      </c>
      <c r="O3" s="67"/>
      <c r="P3" s="67"/>
    </row>
    <row r="4" spans="1:16" s="62" customFormat="1" ht="18.899999999999999" customHeight="1" x14ac:dyDescent="0.3">
      <c r="A4" s="83" t="s">
        <v>378</v>
      </c>
      <c r="B4" s="69">
        <v>2763</v>
      </c>
      <c r="C4" s="70">
        <v>23.827181787000001</v>
      </c>
      <c r="D4" s="70">
        <v>29.916516131000002</v>
      </c>
      <c r="E4" s="69">
        <v>2902</v>
      </c>
      <c r="F4" s="70">
        <v>23.953776309999999</v>
      </c>
      <c r="G4" s="70">
        <v>29.627358910000002</v>
      </c>
      <c r="H4" s="69">
        <v>3165</v>
      </c>
      <c r="I4" s="70">
        <v>26.178660050000001</v>
      </c>
      <c r="J4" s="84">
        <v>31.422608438000001</v>
      </c>
    </row>
    <row r="5" spans="1:16" s="62" customFormat="1" ht="18.899999999999999" customHeight="1" x14ac:dyDescent="0.3">
      <c r="A5" s="83" t="s">
        <v>363</v>
      </c>
      <c r="B5" s="69">
        <v>3334</v>
      </c>
      <c r="C5" s="70">
        <v>28.973668201999999</v>
      </c>
      <c r="D5" s="70">
        <v>30.740808120000001</v>
      </c>
      <c r="E5" s="69">
        <v>3410</v>
      </c>
      <c r="F5" s="70">
        <v>29.626411816000001</v>
      </c>
      <c r="G5" s="70">
        <v>30.865653312999999</v>
      </c>
      <c r="H5" s="69">
        <v>3508</v>
      </c>
      <c r="I5" s="70">
        <v>30.023964396</v>
      </c>
      <c r="J5" s="84">
        <v>30.451148943</v>
      </c>
    </row>
    <row r="6" spans="1:16" s="62" customFormat="1" ht="18.899999999999999" customHeight="1" x14ac:dyDescent="0.3">
      <c r="A6" s="83" t="s">
        <v>396</v>
      </c>
      <c r="B6" s="69">
        <v>1874</v>
      </c>
      <c r="C6" s="70">
        <v>25.300391522000002</v>
      </c>
      <c r="D6" s="70">
        <v>34.378275481000003</v>
      </c>
      <c r="E6" s="69">
        <v>2006</v>
      </c>
      <c r="F6" s="70">
        <v>23.866745985000001</v>
      </c>
      <c r="G6" s="70">
        <v>33.027559361000002</v>
      </c>
      <c r="H6" s="69">
        <v>2418</v>
      </c>
      <c r="I6" s="70">
        <v>24.340648279</v>
      </c>
      <c r="J6" s="84">
        <v>32.509223781999999</v>
      </c>
    </row>
    <row r="7" spans="1:16" s="62" customFormat="1" ht="18.899999999999999" customHeight="1" x14ac:dyDescent="0.3">
      <c r="A7" s="83" t="s">
        <v>364</v>
      </c>
      <c r="B7" s="69">
        <v>2343</v>
      </c>
      <c r="C7" s="70">
        <v>26.579693704</v>
      </c>
      <c r="D7" s="70">
        <v>29.755734447999998</v>
      </c>
      <c r="E7" s="69">
        <v>2457</v>
      </c>
      <c r="F7" s="70">
        <v>26.496279521000002</v>
      </c>
      <c r="G7" s="70">
        <v>30.182452394999999</v>
      </c>
      <c r="H7" s="69">
        <v>2622</v>
      </c>
      <c r="I7" s="70">
        <v>25.942416146999999</v>
      </c>
      <c r="J7" s="84">
        <v>30.075959263000001</v>
      </c>
    </row>
    <row r="8" spans="1:16" s="62" customFormat="1" ht="18.899999999999999" customHeight="1" x14ac:dyDescent="0.3">
      <c r="A8" s="83" t="s">
        <v>365</v>
      </c>
      <c r="B8" s="69">
        <v>2418</v>
      </c>
      <c r="C8" s="70">
        <v>31.313131313</v>
      </c>
      <c r="D8" s="70">
        <v>32.622073428</v>
      </c>
      <c r="E8" s="69">
        <v>2443</v>
      </c>
      <c r="F8" s="70">
        <v>31.348646220999999</v>
      </c>
      <c r="G8" s="70">
        <v>33.002600782999998</v>
      </c>
      <c r="H8" s="69">
        <v>2611</v>
      </c>
      <c r="I8" s="70">
        <v>33.214603740000001</v>
      </c>
      <c r="J8" s="84">
        <v>33.664036479000004</v>
      </c>
    </row>
    <row r="9" spans="1:16" s="62" customFormat="1" ht="18.899999999999999" customHeight="1" x14ac:dyDescent="0.3">
      <c r="A9" s="83" t="s">
        <v>377</v>
      </c>
      <c r="B9" s="69">
        <v>1472</v>
      </c>
      <c r="C9" s="70">
        <v>26.465300251999999</v>
      </c>
      <c r="D9" s="70">
        <v>34.390974720000003</v>
      </c>
      <c r="E9" s="69">
        <v>1640</v>
      </c>
      <c r="F9" s="70">
        <v>27.247051004999999</v>
      </c>
      <c r="G9" s="70">
        <v>33.377900089000001</v>
      </c>
      <c r="H9" s="69">
        <v>1937</v>
      </c>
      <c r="I9" s="70">
        <v>29.868928296</v>
      </c>
      <c r="J9" s="84">
        <v>34.102473105000001</v>
      </c>
    </row>
    <row r="10" spans="1:16" s="62" customFormat="1" ht="18.899999999999999" customHeight="1" x14ac:dyDescent="0.3">
      <c r="A10" s="83" t="s">
        <v>366</v>
      </c>
      <c r="B10" s="69">
        <v>1327</v>
      </c>
      <c r="C10" s="70">
        <v>31.700907787999999</v>
      </c>
      <c r="D10" s="70">
        <v>33.936173691</v>
      </c>
      <c r="E10" s="69">
        <v>1316</v>
      </c>
      <c r="F10" s="70">
        <v>32.042853663999999</v>
      </c>
      <c r="G10" s="70">
        <v>32.576229026999997</v>
      </c>
      <c r="H10" s="69">
        <v>1348</v>
      </c>
      <c r="I10" s="70">
        <v>33.325092707000003</v>
      </c>
      <c r="J10" s="84">
        <v>32.643774256</v>
      </c>
    </row>
    <row r="11" spans="1:16" s="62" customFormat="1" ht="18.899999999999999" customHeight="1" x14ac:dyDescent="0.3">
      <c r="A11" s="83" t="s">
        <v>367</v>
      </c>
      <c r="B11" s="69">
        <v>1561</v>
      </c>
      <c r="C11" s="70">
        <v>35.655550480000002</v>
      </c>
      <c r="D11" s="70">
        <v>33.580968513000002</v>
      </c>
      <c r="E11" s="69">
        <v>1545</v>
      </c>
      <c r="F11" s="70">
        <v>35.763888889</v>
      </c>
      <c r="G11" s="70">
        <v>33.673319640999999</v>
      </c>
      <c r="H11" s="69">
        <v>1511</v>
      </c>
      <c r="I11" s="70">
        <v>35.924869233999999</v>
      </c>
      <c r="J11" s="84">
        <v>32.579078344999999</v>
      </c>
    </row>
    <row r="12" spans="1:16" s="62" customFormat="1" ht="18.899999999999999" customHeight="1" x14ac:dyDescent="0.3">
      <c r="A12" s="83" t="s">
        <v>368</v>
      </c>
      <c r="B12" s="69">
        <v>2786</v>
      </c>
      <c r="C12" s="70">
        <v>29.465891063000001</v>
      </c>
      <c r="D12" s="70">
        <v>31.299354849</v>
      </c>
      <c r="E12" s="69">
        <v>2965</v>
      </c>
      <c r="F12" s="70">
        <v>30.696759498999999</v>
      </c>
      <c r="G12" s="70">
        <v>31.940476854</v>
      </c>
      <c r="H12" s="69">
        <v>3191</v>
      </c>
      <c r="I12" s="70">
        <v>31.789201036000001</v>
      </c>
      <c r="J12" s="84">
        <v>31.857814511000001</v>
      </c>
    </row>
    <row r="13" spans="1:16" s="62" customFormat="1" ht="18.899999999999999" customHeight="1" x14ac:dyDescent="0.3">
      <c r="A13" s="83" t="s">
        <v>369</v>
      </c>
      <c r="B13" s="69">
        <v>3189</v>
      </c>
      <c r="C13" s="70">
        <v>29.459584295999999</v>
      </c>
      <c r="D13" s="70">
        <v>32.081182396999999</v>
      </c>
      <c r="E13" s="69">
        <v>3149</v>
      </c>
      <c r="F13" s="70">
        <v>29.211502783</v>
      </c>
      <c r="G13" s="70">
        <v>31.258399768</v>
      </c>
      <c r="H13" s="69">
        <v>3261</v>
      </c>
      <c r="I13" s="70">
        <v>30.553733721</v>
      </c>
      <c r="J13" s="84">
        <v>31.730561362</v>
      </c>
    </row>
    <row r="14" spans="1:16" s="62" customFormat="1" ht="18.899999999999999" customHeight="1" x14ac:dyDescent="0.3">
      <c r="A14" s="83" t="s">
        <v>370</v>
      </c>
      <c r="B14" s="69">
        <v>2760</v>
      </c>
      <c r="C14" s="70">
        <v>30.483764082</v>
      </c>
      <c r="D14" s="70">
        <v>32.151828387000002</v>
      </c>
      <c r="E14" s="69">
        <v>2592</v>
      </c>
      <c r="F14" s="70">
        <v>29.081117468999999</v>
      </c>
      <c r="G14" s="70">
        <v>30.831218893999999</v>
      </c>
      <c r="H14" s="69">
        <v>2696</v>
      </c>
      <c r="I14" s="70">
        <v>30.275126333999999</v>
      </c>
      <c r="J14" s="84">
        <v>31.543544370999999</v>
      </c>
    </row>
    <row r="15" spans="1:16" s="62" customFormat="1" ht="18.899999999999999" customHeight="1" x14ac:dyDescent="0.3">
      <c r="A15" s="83" t="s">
        <v>371</v>
      </c>
      <c r="B15" s="69">
        <v>2303</v>
      </c>
      <c r="C15" s="70">
        <v>34.002657610999997</v>
      </c>
      <c r="D15" s="70">
        <v>33.878540069000003</v>
      </c>
      <c r="E15" s="69">
        <v>2306</v>
      </c>
      <c r="F15" s="70">
        <v>32.667516644999999</v>
      </c>
      <c r="G15" s="70">
        <v>32.601470792999997</v>
      </c>
      <c r="H15" s="69">
        <v>2338</v>
      </c>
      <c r="I15" s="70">
        <v>32.449687717000003</v>
      </c>
      <c r="J15" s="84">
        <v>33.117142862999998</v>
      </c>
    </row>
    <row r="16" spans="1:16" s="62" customFormat="1" ht="18.899999999999999" customHeight="1" x14ac:dyDescent="0.3">
      <c r="A16" s="83" t="s">
        <v>372</v>
      </c>
      <c r="B16" s="69">
        <v>1245</v>
      </c>
      <c r="C16" s="70">
        <v>30.619773732999999</v>
      </c>
      <c r="D16" s="70">
        <v>32.266172376999997</v>
      </c>
      <c r="E16" s="69">
        <v>1301</v>
      </c>
      <c r="F16" s="70">
        <v>30.968816948000001</v>
      </c>
      <c r="G16" s="70">
        <v>33.387990997000003</v>
      </c>
      <c r="H16" s="69">
        <v>1284</v>
      </c>
      <c r="I16" s="70">
        <v>31.271310278000001</v>
      </c>
      <c r="J16" s="84">
        <v>32.496941026000002</v>
      </c>
    </row>
    <row r="17" spans="1:12" s="62" customFormat="1" ht="18.899999999999999" customHeight="1" x14ac:dyDescent="0.3">
      <c r="A17" s="83" t="s">
        <v>376</v>
      </c>
      <c r="B17" s="69">
        <v>1403</v>
      </c>
      <c r="C17" s="70">
        <v>27.126836814000001</v>
      </c>
      <c r="D17" s="70">
        <v>33.774528947</v>
      </c>
      <c r="E17" s="69">
        <v>1440</v>
      </c>
      <c r="F17" s="70">
        <v>26.105873822</v>
      </c>
      <c r="G17" s="70">
        <v>33.187813478999999</v>
      </c>
      <c r="H17" s="69">
        <v>1515</v>
      </c>
      <c r="I17" s="70">
        <v>26.952499554999999</v>
      </c>
      <c r="J17" s="84">
        <v>32.760091025000001</v>
      </c>
    </row>
    <row r="18" spans="1:12" s="62" customFormat="1" ht="18.899999999999999" customHeight="1" x14ac:dyDescent="0.3">
      <c r="A18" s="83" t="s">
        <v>373</v>
      </c>
      <c r="B18" s="69">
        <v>1688</v>
      </c>
      <c r="C18" s="70">
        <v>32.170764245999997</v>
      </c>
      <c r="D18" s="70">
        <v>36.825462674000001</v>
      </c>
      <c r="E18" s="69">
        <v>1686</v>
      </c>
      <c r="F18" s="70">
        <v>32.280298678999998</v>
      </c>
      <c r="G18" s="70">
        <v>35.249724024999999</v>
      </c>
      <c r="H18" s="69">
        <v>1710</v>
      </c>
      <c r="I18" s="70">
        <v>31.992516370000001</v>
      </c>
      <c r="J18" s="84">
        <v>34.393258445999997</v>
      </c>
    </row>
    <row r="19" spans="1:12" s="62" customFormat="1" ht="18.899999999999999" customHeight="1" x14ac:dyDescent="0.3">
      <c r="A19" s="83" t="s">
        <v>374</v>
      </c>
      <c r="B19" s="69">
        <v>2010</v>
      </c>
      <c r="C19" s="70">
        <v>30.528554069999998</v>
      </c>
      <c r="D19" s="70">
        <v>39.866705553000003</v>
      </c>
      <c r="E19" s="69">
        <v>1955</v>
      </c>
      <c r="F19" s="70">
        <v>31.588301825999999</v>
      </c>
      <c r="G19" s="70">
        <v>39.640759953</v>
      </c>
      <c r="H19" s="69">
        <v>2006</v>
      </c>
      <c r="I19" s="70">
        <v>31.650362891</v>
      </c>
      <c r="J19" s="84">
        <v>38.374208439999997</v>
      </c>
    </row>
    <row r="20" spans="1:12" s="62" customFormat="1" ht="18.899999999999999" customHeight="1" x14ac:dyDescent="0.3">
      <c r="A20" s="83" t="s">
        <v>375</v>
      </c>
      <c r="B20" s="69">
        <v>1889</v>
      </c>
      <c r="C20" s="70">
        <v>22.05744979</v>
      </c>
      <c r="D20" s="70">
        <v>31.691438209000001</v>
      </c>
      <c r="E20" s="69">
        <v>2205</v>
      </c>
      <c r="F20" s="70">
        <v>23.525018671000002</v>
      </c>
      <c r="G20" s="70">
        <v>33.337721534000003</v>
      </c>
      <c r="H20" s="69">
        <v>2452</v>
      </c>
      <c r="I20" s="70">
        <v>25.260121561999998</v>
      </c>
      <c r="J20" s="84">
        <v>34.358395727999998</v>
      </c>
    </row>
    <row r="21" spans="1:12" s="62" customFormat="1" ht="18.899999999999999" customHeight="1" x14ac:dyDescent="0.3">
      <c r="A21" s="85" t="s">
        <v>172</v>
      </c>
      <c r="B21" s="86">
        <v>36365</v>
      </c>
      <c r="C21" s="87">
        <v>28.653487034000001</v>
      </c>
      <c r="D21" s="87">
        <v>29.571989171999999</v>
      </c>
      <c r="E21" s="86">
        <v>37318</v>
      </c>
      <c r="F21" s="87">
        <v>28.606032731999999</v>
      </c>
      <c r="G21" s="87">
        <v>29.337332487000001</v>
      </c>
      <c r="H21" s="86">
        <v>39573</v>
      </c>
      <c r="I21" s="87">
        <v>29.455154447000002</v>
      </c>
      <c r="J21" s="88">
        <v>29.509581296</v>
      </c>
    </row>
    <row r="22" spans="1:12" ht="18.899999999999999" customHeight="1" x14ac:dyDescent="0.25">
      <c r="A22" s="89" t="s">
        <v>29</v>
      </c>
      <c r="B22" s="90">
        <v>232776</v>
      </c>
      <c r="C22" s="91">
        <v>23.988845273999999</v>
      </c>
      <c r="D22" s="91">
        <v>26.565362518000001</v>
      </c>
      <c r="E22" s="90">
        <v>254928</v>
      </c>
      <c r="F22" s="91">
        <v>24.476957317</v>
      </c>
      <c r="G22" s="91">
        <v>26.052848096000002</v>
      </c>
      <c r="H22" s="90">
        <v>281388</v>
      </c>
      <c r="I22" s="91">
        <v>25.56243851</v>
      </c>
      <c r="J22" s="92">
        <v>25.56243851</v>
      </c>
      <c r="K22" s="93"/>
      <c r="L22" s="93"/>
    </row>
    <row r="23" spans="1:12" ht="18.899999999999999" customHeight="1" x14ac:dyDescent="0.25">
      <c r="A23" s="77" t="s">
        <v>422</v>
      </c>
    </row>
    <row r="25" spans="1:12" ht="15.6" x14ac:dyDescent="0.3">
      <c r="A25" s="122" t="s">
        <v>450</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460</v>
      </c>
      <c r="B1" s="61"/>
      <c r="C1" s="61"/>
      <c r="D1" s="61"/>
      <c r="E1" s="61"/>
      <c r="F1" s="61"/>
      <c r="G1" s="61"/>
      <c r="H1" s="61"/>
      <c r="I1" s="61"/>
      <c r="J1" s="61"/>
    </row>
    <row r="2" spans="1:16" s="62" customFormat="1" ht="18.899999999999999" customHeight="1" x14ac:dyDescent="0.3">
      <c r="A2" s="1" t="s">
        <v>443</v>
      </c>
      <c r="B2" s="63"/>
      <c r="C2" s="63"/>
      <c r="D2" s="63"/>
      <c r="E2" s="63"/>
      <c r="F2" s="63"/>
      <c r="G2" s="63"/>
      <c r="H2" s="63"/>
      <c r="I2" s="63"/>
      <c r="J2" s="63"/>
    </row>
    <row r="3" spans="1:16" s="66" customFormat="1" ht="54" customHeight="1" x14ac:dyDescent="0.3">
      <c r="A3" s="104" t="s">
        <v>448</v>
      </c>
      <c r="B3" s="64" t="s">
        <v>433</v>
      </c>
      <c r="C3" s="64" t="s">
        <v>439</v>
      </c>
      <c r="D3" s="64" t="s">
        <v>436</v>
      </c>
      <c r="E3" s="64" t="s">
        <v>434</v>
      </c>
      <c r="F3" s="64" t="s">
        <v>440</v>
      </c>
      <c r="G3" s="64" t="s">
        <v>437</v>
      </c>
      <c r="H3" s="64" t="s">
        <v>435</v>
      </c>
      <c r="I3" s="64" t="s">
        <v>451</v>
      </c>
      <c r="J3" s="64" t="s">
        <v>438</v>
      </c>
      <c r="O3" s="67"/>
      <c r="P3" s="67"/>
    </row>
    <row r="4" spans="1:16" s="62" customFormat="1" ht="56.25" customHeight="1" x14ac:dyDescent="0.3">
      <c r="A4" s="94" t="s">
        <v>389</v>
      </c>
      <c r="B4" s="69">
        <v>1665</v>
      </c>
      <c r="C4" s="70">
        <v>27.589063795000001</v>
      </c>
      <c r="D4" s="70">
        <v>34.246291595000002</v>
      </c>
      <c r="E4" s="69">
        <v>1843</v>
      </c>
      <c r="F4" s="70">
        <v>30.362438221000001</v>
      </c>
      <c r="G4" s="70">
        <v>35.324646115999997</v>
      </c>
      <c r="H4" s="69">
        <v>1847</v>
      </c>
      <c r="I4" s="70">
        <v>31.422252467</v>
      </c>
      <c r="J4" s="84">
        <v>34.629742186999998</v>
      </c>
    </row>
    <row r="5" spans="1:16" s="62" customFormat="1" ht="56.25" customHeight="1" x14ac:dyDescent="0.3">
      <c r="A5" s="94" t="s">
        <v>379</v>
      </c>
      <c r="B5" s="69">
        <v>274</v>
      </c>
      <c r="C5" s="70">
        <v>27.930682977</v>
      </c>
      <c r="D5" s="70">
        <v>62.095213299999998</v>
      </c>
      <c r="E5" s="69">
        <v>271</v>
      </c>
      <c r="F5" s="70">
        <v>28.170478169999999</v>
      </c>
      <c r="G5" s="70">
        <v>60.368674337000002</v>
      </c>
      <c r="H5" s="69">
        <v>241</v>
      </c>
      <c r="I5" s="70">
        <v>28.187134502999999</v>
      </c>
      <c r="J5" s="84">
        <v>55.196661742000003</v>
      </c>
    </row>
    <row r="6" spans="1:16" s="62" customFormat="1" ht="56.25" customHeight="1" x14ac:dyDescent="0.3">
      <c r="A6" s="94" t="s">
        <v>390</v>
      </c>
      <c r="B6" s="69">
        <v>2092</v>
      </c>
      <c r="C6" s="70">
        <v>20.389863548000001</v>
      </c>
      <c r="D6" s="70">
        <v>41.082668372000001</v>
      </c>
      <c r="E6" s="69">
        <v>2290</v>
      </c>
      <c r="F6" s="70">
        <v>21.826153260000002</v>
      </c>
      <c r="G6" s="70">
        <v>39.724145006999997</v>
      </c>
      <c r="H6" s="69">
        <v>2321</v>
      </c>
      <c r="I6" s="70">
        <v>23.037220844</v>
      </c>
      <c r="J6" s="84">
        <v>39.304911943</v>
      </c>
    </row>
    <row r="7" spans="1:16" s="62" customFormat="1" ht="56.25" customHeight="1" x14ac:dyDescent="0.3">
      <c r="A7" s="94" t="s">
        <v>388</v>
      </c>
      <c r="B7" s="69">
        <v>1935</v>
      </c>
      <c r="C7" s="70">
        <v>24.785448956</v>
      </c>
      <c r="D7" s="70">
        <v>37.864226529</v>
      </c>
      <c r="E7" s="69">
        <v>2143</v>
      </c>
      <c r="F7" s="70">
        <v>26.780804798999998</v>
      </c>
      <c r="G7" s="70">
        <v>39.677213455</v>
      </c>
      <c r="H7" s="69">
        <v>2299</v>
      </c>
      <c r="I7" s="70">
        <v>28.424826904</v>
      </c>
      <c r="J7" s="84">
        <v>39.621585279999998</v>
      </c>
    </row>
    <row r="8" spans="1:16" s="62" customFormat="1" ht="56.25" customHeight="1" x14ac:dyDescent="0.3">
      <c r="A8" s="94" t="s">
        <v>393</v>
      </c>
      <c r="B8" s="69">
        <v>154</v>
      </c>
      <c r="C8" s="70">
        <v>15.958549223</v>
      </c>
      <c r="D8" s="70">
        <v>34.638635823000001</v>
      </c>
      <c r="E8" s="69">
        <v>209</v>
      </c>
      <c r="F8" s="70">
        <v>20.591133005</v>
      </c>
      <c r="G8" s="70">
        <v>42.035533907999998</v>
      </c>
      <c r="H8" s="69">
        <v>225</v>
      </c>
      <c r="I8" s="70">
        <v>21.510516251999999</v>
      </c>
      <c r="J8" s="84">
        <v>38.984684067000003</v>
      </c>
    </row>
    <row r="9" spans="1:16" s="62" customFormat="1" ht="56.25" customHeight="1" x14ac:dyDescent="0.3">
      <c r="A9" s="94" t="s">
        <v>394</v>
      </c>
      <c r="B9" s="69">
        <v>267</v>
      </c>
      <c r="C9" s="70">
        <v>29.966329966</v>
      </c>
      <c r="D9" s="70">
        <v>51.347208215000002</v>
      </c>
      <c r="E9" s="69">
        <v>267</v>
      </c>
      <c r="F9" s="70">
        <v>30.902777778000001</v>
      </c>
      <c r="G9" s="70">
        <v>50.512910957999999</v>
      </c>
      <c r="H9" s="69">
        <v>260</v>
      </c>
      <c r="I9" s="70">
        <v>32.869785082</v>
      </c>
      <c r="J9" s="84">
        <v>48.150892427999999</v>
      </c>
    </row>
    <row r="10" spans="1:16" s="62" customFormat="1" ht="56.25" customHeight="1" x14ac:dyDescent="0.3">
      <c r="A10" s="94" t="s">
        <v>395</v>
      </c>
      <c r="B10" s="69">
        <v>271</v>
      </c>
      <c r="C10" s="70">
        <v>27.966976263999999</v>
      </c>
      <c r="D10" s="70">
        <v>51.835135737999998</v>
      </c>
      <c r="E10" s="69">
        <v>265</v>
      </c>
      <c r="F10" s="70">
        <v>24.859287053999999</v>
      </c>
      <c r="G10" s="70">
        <v>44.148340937</v>
      </c>
      <c r="H10" s="69">
        <v>266</v>
      </c>
      <c r="I10" s="70">
        <v>27.366255144</v>
      </c>
      <c r="J10" s="84">
        <v>45.865325192999997</v>
      </c>
    </row>
    <row r="11" spans="1:16" s="62" customFormat="1" ht="56.25" customHeight="1" x14ac:dyDescent="0.3">
      <c r="A11" s="94" t="s">
        <v>382</v>
      </c>
      <c r="B11" s="69">
        <v>776</v>
      </c>
      <c r="C11" s="70">
        <v>30.077519379999998</v>
      </c>
      <c r="D11" s="70">
        <v>65.627745808</v>
      </c>
      <c r="E11" s="69">
        <v>917</v>
      </c>
      <c r="F11" s="70">
        <v>30.525965378999999</v>
      </c>
      <c r="G11" s="70">
        <v>64.613038184000004</v>
      </c>
      <c r="H11" s="69">
        <v>973</v>
      </c>
      <c r="I11" s="70">
        <v>30.800886355999999</v>
      </c>
      <c r="J11" s="84">
        <v>59.486071610000003</v>
      </c>
    </row>
    <row r="12" spans="1:16" s="62" customFormat="1" ht="56.25" customHeight="1" x14ac:dyDescent="0.3">
      <c r="A12" s="94" t="s">
        <v>383</v>
      </c>
      <c r="B12" s="69">
        <v>905</v>
      </c>
      <c r="C12" s="70">
        <v>27.457524272000001</v>
      </c>
      <c r="D12" s="70">
        <v>60.247505451000002</v>
      </c>
      <c r="E12" s="69">
        <v>1023</v>
      </c>
      <c r="F12" s="70">
        <v>29.575021682999999</v>
      </c>
      <c r="G12" s="70">
        <v>60.971479094999999</v>
      </c>
      <c r="H12" s="69">
        <v>1115</v>
      </c>
      <c r="I12" s="70">
        <v>30.274232961999999</v>
      </c>
      <c r="J12" s="84">
        <v>57.840372768999998</v>
      </c>
    </row>
    <row r="13" spans="1:16" s="62" customFormat="1" ht="56.25" customHeight="1" x14ac:dyDescent="0.3">
      <c r="A13" s="94" t="s">
        <v>391</v>
      </c>
      <c r="B13" s="69">
        <v>459</v>
      </c>
      <c r="C13" s="70">
        <v>21.309192200999998</v>
      </c>
      <c r="D13" s="70">
        <v>43.253567826999998</v>
      </c>
      <c r="E13" s="69">
        <v>518</v>
      </c>
      <c r="F13" s="70">
        <v>21.801346801000001</v>
      </c>
      <c r="G13" s="70">
        <v>44.547418684999997</v>
      </c>
      <c r="H13" s="69">
        <v>592</v>
      </c>
      <c r="I13" s="70">
        <v>23.880597014999999</v>
      </c>
      <c r="J13" s="84">
        <v>46.460719841</v>
      </c>
    </row>
    <row r="14" spans="1:16" s="62" customFormat="1" ht="56.25" customHeight="1" x14ac:dyDescent="0.3">
      <c r="A14" s="94" t="s">
        <v>392</v>
      </c>
      <c r="B14" s="69">
        <v>500</v>
      </c>
      <c r="C14" s="70">
        <v>22.133687471999998</v>
      </c>
      <c r="D14" s="70">
        <v>46.794786051000003</v>
      </c>
      <c r="E14" s="69">
        <v>627</v>
      </c>
      <c r="F14" s="70">
        <v>25.529315960999998</v>
      </c>
      <c r="G14" s="70">
        <v>52.205886315999997</v>
      </c>
      <c r="H14" s="69">
        <v>694</v>
      </c>
      <c r="I14" s="70">
        <v>26.248108926</v>
      </c>
      <c r="J14" s="84">
        <v>50.557500896000001</v>
      </c>
    </row>
    <row r="15" spans="1:16" s="62" customFormat="1" ht="56.25" customHeight="1" x14ac:dyDescent="0.3">
      <c r="A15" s="94" t="s">
        <v>384</v>
      </c>
      <c r="B15" s="69">
        <v>363</v>
      </c>
      <c r="C15" s="70">
        <v>20.381807973000001</v>
      </c>
      <c r="D15" s="70">
        <v>45.984252822999999</v>
      </c>
      <c r="E15" s="69">
        <v>431</v>
      </c>
      <c r="F15" s="70">
        <v>22.708113804</v>
      </c>
      <c r="G15" s="70">
        <v>50.280191676000001</v>
      </c>
      <c r="H15" s="69">
        <v>505</v>
      </c>
      <c r="I15" s="70">
        <v>25.647536820999999</v>
      </c>
      <c r="J15" s="84">
        <v>53.170093127000001</v>
      </c>
    </row>
    <row r="16" spans="1:16" s="62" customFormat="1" ht="56.25" customHeight="1" x14ac:dyDescent="0.3">
      <c r="A16" s="94" t="s">
        <v>387</v>
      </c>
      <c r="B16" s="69">
        <v>153</v>
      </c>
      <c r="C16" s="70">
        <v>16.684841876</v>
      </c>
      <c r="D16" s="70">
        <v>38.366504509000002</v>
      </c>
      <c r="E16" s="69">
        <v>171</v>
      </c>
      <c r="F16" s="70">
        <v>16.553727008999999</v>
      </c>
      <c r="G16" s="70">
        <v>39.820539068000002</v>
      </c>
      <c r="H16" s="69">
        <v>196</v>
      </c>
      <c r="I16" s="70">
        <v>18.249534450999999</v>
      </c>
      <c r="J16" s="84">
        <v>41.593367405999999</v>
      </c>
    </row>
    <row r="17" spans="1:12" s="62" customFormat="1" ht="56.25" customHeight="1" x14ac:dyDescent="0.3">
      <c r="A17" s="94" t="s">
        <v>386</v>
      </c>
      <c r="B17" s="69">
        <v>1194</v>
      </c>
      <c r="C17" s="70">
        <v>27.897196262000001</v>
      </c>
      <c r="D17" s="70">
        <v>67.728692945999995</v>
      </c>
      <c r="E17" s="69">
        <v>1446</v>
      </c>
      <c r="F17" s="70">
        <v>30.474183351000001</v>
      </c>
      <c r="G17" s="70">
        <v>69.860375122999997</v>
      </c>
      <c r="H17" s="69">
        <v>1598</v>
      </c>
      <c r="I17" s="70">
        <v>30.760346487</v>
      </c>
      <c r="J17" s="84">
        <v>66.769695154999994</v>
      </c>
    </row>
    <row r="18" spans="1:12" s="62" customFormat="1" ht="56.25" customHeight="1" x14ac:dyDescent="0.3">
      <c r="A18" s="94" t="s">
        <v>385</v>
      </c>
      <c r="B18" s="69">
        <v>470</v>
      </c>
      <c r="C18" s="70">
        <v>25.241675617999999</v>
      </c>
      <c r="D18" s="70">
        <v>57.792928138000001</v>
      </c>
      <c r="E18" s="69">
        <v>568</v>
      </c>
      <c r="F18" s="70">
        <v>28.701364325</v>
      </c>
      <c r="G18" s="70">
        <v>61.743316297</v>
      </c>
      <c r="H18" s="69">
        <v>571</v>
      </c>
      <c r="I18" s="70">
        <v>27.504816955999999</v>
      </c>
      <c r="J18" s="84">
        <v>56.422221567999998</v>
      </c>
    </row>
    <row r="19" spans="1:12" s="62" customFormat="1" ht="18.600000000000001" customHeight="1" x14ac:dyDescent="0.3">
      <c r="A19" s="85" t="s">
        <v>170</v>
      </c>
      <c r="B19" s="86">
        <v>11478</v>
      </c>
      <c r="C19" s="87">
        <v>24.402066458</v>
      </c>
      <c r="D19" s="87">
        <v>40.291644165999998</v>
      </c>
      <c r="E19" s="86">
        <v>12989</v>
      </c>
      <c r="F19" s="87">
        <v>26.282349608000001</v>
      </c>
      <c r="G19" s="87">
        <v>41.510775559000002</v>
      </c>
      <c r="H19" s="86">
        <v>13703</v>
      </c>
      <c r="I19" s="87">
        <v>27.414772726999999</v>
      </c>
      <c r="J19" s="88">
        <v>41.212073893000003</v>
      </c>
    </row>
    <row r="20" spans="1:12" ht="18.899999999999999" customHeight="1" x14ac:dyDescent="0.25">
      <c r="A20" s="89" t="s">
        <v>29</v>
      </c>
      <c r="B20" s="90">
        <v>232776</v>
      </c>
      <c r="C20" s="91">
        <v>23.988845273999999</v>
      </c>
      <c r="D20" s="91">
        <v>26.565362518000001</v>
      </c>
      <c r="E20" s="90">
        <v>254928</v>
      </c>
      <c r="F20" s="91">
        <v>24.476957317</v>
      </c>
      <c r="G20" s="91">
        <v>26.052848096000002</v>
      </c>
      <c r="H20" s="90">
        <v>281388</v>
      </c>
      <c r="I20" s="91">
        <v>25.56243851</v>
      </c>
      <c r="J20" s="92">
        <v>25.56243851</v>
      </c>
      <c r="K20" s="93"/>
      <c r="L20" s="93"/>
    </row>
    <row r="21" spans="1:12" ht="18.899999999999999" customHeight="1" x14ac:dyDescent="0.25">
      <c r="A21" s="77" t="s">
        <v>422</v>
      </c>
    </row>
    <row r="23" spans="1:12" ht="15.6" x14ac:dyDescent="0.3">
      <c r="A23" s="122" t="s">
        <v>450</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9"/>
  <sheetViews>
    <sheetView showGridLines="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441</v>
      </c>
      <c r="B1" s="61"/>
      <c r="C1" s="61"/>
      <c r="D1" s="61"/>
      <c r="E1" s="61"/>
    </row>
    <row r="2" spans="1:8" s="62" customFormat="1" ht="18.899999999999999" customHeight="1" x14ac:dyDescent="0.3">
      <c r="A2" s="1" t="s">
        <v>442</v>
      </c>
      <c r="B2" s="63"/>
      <c r="C2" s="63"/>
      <c r="D2" s="63"/>
      <c r="E2" s="95"/>
    </row>
    <row r="3" spans="1:8" ht="31.2" x14ac:dyDescent="0.25">
      <c r="A3" s="81" t="s">
        <v>30</v>
      </c>
      <c r="B3" s="64" t="s">
        <v>436</v>
      </c>
      <c r="C3" s="64" t="s">
        <v>437</v>
      </c>
      <c r="D3" s="65" t="s">
        <v>438</v>
      </c>
      <c r="H3" s="79"/>
    </row>
    <row r="4" spans="1:8" ht="18.899999999999999" customHeight="1" x14ac:dyDescent="0.25">
      <c r="A4" s="83" t="s">
        <v>177</v>
      </c>
      <c r="B4" s="100">
        <v>24.165391386</v>
      </c>
      <c r="C4" s="100">
        <v>23.691949129000001</v>
      </c>
      <c r="D4" s="100">
        <v>24.402813102</v>
      </c>
      <c r="F4" s="41"/>
      <c r="G4" s="42"/>
      <c r="H4" s="42"/>
    </row>
    <row r="5" spans="1:8" ht="18.899999999999999" customHeight="1" x14ac:dyDescent="0.25">
      <c r="A5" s="83" t="s">
        <v>33</v>
      </c>
      <c r="B5" s="100">
        <v>26.489081029000001</v>
      </c>
      <c r="C5" s="100">
        <v>24.69717185</v>
      </c>
      <c r="D5" s="100">
        <v>25.138829549</v>
      </c>
      <c r="F5" s="59"/>
      <c r="G5" s="58"/>
      <c r="H5" s="58"/>
    </row>
    <row r="6" spans="1:8" ht="18.899999999999999" customHeight="1" x14ac:dyDescent="0.25">
      <c r="A6" s="83" t="s">
        <v>32</v>
      </c>
      <c r="B6" s="100">
        <v>25.740813902999999</v>
      </c>
      <c r="C6" s="100">
        <v>25.670711184999998</v>
      </c>
      <c r="D6" s="100">
        <v>26.094621869000001</v>
      </c>
      <c r="F6" s="59"/>
      <c r="G6" s="58"/>
      <c r="H6" s="58"/>
    </row>
    <row r="7" spans="1:8" ht="18.899999999999999" customHeight="1" x14ac:dyDescent="0.25">
      <c r="A7" s="83" t="s">
        <v>31</v>
      </c>
      <c r="B7" s="100">
        <v>26.622631739999999</v>
      </c>
      <c r="C7" s="100">
        <v>27.511575381</v>
      </c>
      <c r="D7" s="100">
        <v>28.870831707000001</v>
      </c>
      <c r="F7" s="59"/>
      <c r="G7" s="58"/>
      <c r="H7" s="58"/>
    </row>
    <row r="8" spans="1:8" ht="18.899999999999999" customHeight="1" x14ac:dyDescent="0.25">
      <c r="A8" s="83" t="s">
        <v>176</v>
      </c>
      <c r="B8" s="100">
        <v>29.65001728</v>
      </c>
      <c r="C8" s="100">
        <v>30.212533959000002</v>
      </c>
      <c r="D8" s="100">
        <v>26.918553957</v>
      </c>
      <c r="F8" s="59"/>
      <c r="G8" s="58"/>
      <c r="H8" s="58"/>
    </row>
    <row r="9" spans="1:8" ht="18.899999999999999" customHeight="1" x14ac:dyDescent="0.25">
      <c r="A9" s="83" t="s">
        <v>175</v>
      </c>
      <c r="B9" s="100">
        <v>21.474355336999999</v>
      </c>
      <c r="C9" s="100">
        <v>20.995938832</v>
      </c>
      <c r="D9" s="100">
        <v>21.546742321</v>
      </c>
      <c r="F9" s="51"/>
      <c r="G9" s="50"/>
    </row>
    <row r="10" spans="1:8" ht="18.899999999999999" customHeight="1" x14ac:dyDescent="0.25">
      <c r="A10" s="83" t="s">
        <v>36</v>
      </c>
      <c r="B10" s="100">
        <v>23.551317334</v>
      </c>
      <c r="C10" s="100">
        <v>23.975696385999999</v>
      </c>
      <c r="D10" s="100">
        <v>24.192649716999998</v>
      </c>
      <c r="F10" s="59"/>
      <c r="G10" s="58"/>
      <c r="H10" s="58"/>
    </row>
    <row r="11" spans="1:8" ht="18.899999999999999" customHeight="1" x14ac:dyDescent="0.25">
      <c r="A11" s="83" t="s">
        <v>35</v>
      </c>
      <c r="B11" s="100">
        <v>24.601241487999999</v>
      </c>
      <c r="C11" s="100">
        <v>24.852290152999998</v>
      </c>
      <c r="D11" s="100">
        <v>25.735050520000001</v>
      </c>
      <c r="F11" s="59"/>
      <c r="G11" s="58"/>
      <c r="H11" s="58"/>
    </row>
    <row r="12" spans="1:8" ht="18.899999999999999" customHeight="1" x14ac:dyDescent="0.25">
      <c r="A12" s="83" t="s">
        <v>34</v>
      </c>
      <c r="B12" s="100">
        <v>25.119427065</v>
      </c>
      <c r="C12" s="100">
        <v>25.950785218</v>
      </c>
      <c r="D12" s="100">
        <v>26.172451284000001</v>
      </c>
      <c r="F12" s="59"/>
      <c r="G12" s="58"/>
      <c r="H12" s="58"/>
    </row>
    <row r="13" spans="1:8" ht="18.899999999999999" customHeight="1" x14ac:dyDescent="0.25">
      <c r="A13" s="83" t="s">
        <v>178</v>
      </c>
      <c r="B13" s="100">
        <v>26.057440415999999</v>
      </c>
      <c r="C13" s="100">
        <v>26.622367597</v>
      </c>
      <c r="D13" s="100">
        <v>26.293421521999999</v>
      </c>
      <c r="F13" s="59"/>
      <c r="G13" s="58"/>
      <c r="H13" s="58"/>
    </row>
    <row r="14" spans="1:8" ht="18.899999999999999" customHeight="1" x14ac:dyDescent="0.25">
      <c r="A14" s="83" t="s">
        <v>154</v>
      </c>
      <c r="B14" s="100">
        <v>23.702729486999999</v>
      </c>
      <c r="C14" s="100">
        <v>23.232569334000001</v>
      </c>
      <c r="D14" s="100">
        <v>25.210793903999999</v>
      </c>
      <c r="H14" s="79"/>
    </row>
    <row r="15" spans="1:8" ht="18.899999999999999" customHeight="1" x14ac:dyDescent="0.25">
      <c r="A15" s="77" t="s">
        <v>422</v>
      </c>
    </row>
    <row r="17" spans="1:8" ht="15.6" x14ac:dyDescent="0.3">
      <c r="A17" s="122" t="s">
        <v>450</v>
      </c>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A37" s="62"/>
      <c r="B37" s="62"/>
      <c r="C37" s="62"/>
      <c r="D37" s="62"/>
      <c r="F37" s="62"/>
      <c r="G37" s="62"/>
      <c r="H37" s="62"/>
      <c r="I37" s="62"/>
      <c r="J37" s="62"/>
    </row>
    <row r="38" spans="1:10" x14ac:dyDescent="0.25">
      <c r="B38" s="79"/>
      <c r="H38" s="79"/>
    </row>
    <row r="39" spans="1:10" x14ac:dyDescent="0.25">
      <c r="B39" s="79"/>
      <c r="H39"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B7B8E-B551-4A6E-AB46-2F33686C50DD}">
  <sheetPr>
    <tabColor theme="3"/>
  </sheetPr>
  <dimension ref="A1:J37"/>
  <sheetViews>
    <sheetView showGridLines="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452</v>
      </c>
      <c r="B1" s="96"/>
      <c r="C1" s="97"/>
      <c r="D1" s="97"/>
    </row>
    <row r="2" spans="1:8" s="62" customFormat="1" ht="18.899999999999999" customHeight="1" x14ac:dyDescent="0.3">
      <c r="A2" s="81" t="s">
        <v>288</v>
      </c>
      <c r="B2" s="82" t="s">
        <v>287</v>
      </c>
      <c r="C2" s="98"/>
      <c r="D2" s="97"/>
      <c r="E2" s="98"/>
    </row>
    <row r="3" spans="1:8" ht="18.899999999999999" customHeight="1" x14ac:dyDescent="0.25">
      <c r="A3" s="83" t="s">
        <v>277</v>
      </c>
      <c r="B3" s="99">
        <v>2.8810090000000001E-49</v>
      </c>
      <c r="H3" s="79"/>
    </row>
    <row r="4" spans="1:8" ht="18.899999999999999" customHeight="1" x14ac:dyDescent="0.25">
      <c r="A4" s="83" t="s">
        <v>278</v>
      </c>
      <c r="B4" s="99">
        <v>1.10232E-103</v>
      </c>
      <c r="H4" s="79"/>
    </row>
    <row r="5" spans="1:8" ht="18.899999999999999" customHeight="1" x14ac:dyDescent="0.25">
      <c r="A5" s="83" t="s">
        <v>279</v>
      </c>
      <c r="B5" s="99">
        <v>2.0124569999999999E-38</v>
      </c>
      <c r="H5" s="79"/>
    </row>
    <row r="6" spans="1:8" ht="18.899999999999999" customHeight="1" x14ac:dyDescent="0.25">
      <c r="A6" s="83" t="s">
        <v>283</v>
      </c>
      <c r="B6" s="99">
        <v>4.4926114999999998E-6</v>
      </c>
      <c r="H6" s="79"/>
    </row>
    <row r="7" spans="1:8" ht="18.899999999999999" customHeight="1" x14ac:dyDescent="0.25">
      <c r="A7" s="83" t="s">
        <v>284</v>
      </c>
      <c r="B7" s="99">
        <v>5.4418600000000004E-12</v>
      </c>
      <c r="H7" s="79"/>
    </row>
    <row r="8" spans="1:8" ht="18.899999999999999" customHeight="1" x14ac:dyDescent="0.25">
      <c r="A8" s="83" t="s">
        <v>280</v>
      </c>
      <c r="B8" s="99">
        <v>8.032452E-81</v>
      </c>
      <c r="H8" s="79"/>
    </row>
    <row r="9" spans="1:8" ht="18.899999999999999" customHeight="1" x14ac:dyDescent="0.25">
      <c r="A9" s="83" t="s">
        <v>281</v>
      </c>
      <c r="B9" s="99">
        <v>7.3751700000000001E-128</v>
      </c>
      <c r="H9" s="79"/>
    </row>
    <row r="10" spans="1:8" ht="18.899999999999999" customHeight="1" x14ac:dyDescent="0.25">
      <c r="A10" s="83" t="s">
        <v>282</v>
      </c>
      <c r="B10" s="99">
        <v>5.8547300000000002E-102</v>
      </c>
      <c r="H10" s="79"/>
    </row>
    <row r="11" spans="1:8" ht="18.899999999999999" customHeight="1" x14ac:dyDescent="0.25">
      <c r="A11" s="83" t="s">
        <v>285</v>
      </c>
      <c r="B11" s="99">
        <v>1.8735224E-3</v>
      </c>
      <c r="H11" s="79"/>
    </row>
    <row r="12" spans="1:8" ht="18.899999999999999" customHeight="1" x14ac:dyDescent="0.25">
      <c r="A12" s="83" t="s">
        <v>286</v>
      </c>
      <c r="B12" s="99">
        <v>1.57994264E-2</v>
      </c>
      <c r="H12" s="79"/>
    </row>
    <row r="13" spans="1:8" ht="18.899999999999999" customHeight="1" x14ac:dyDescent="0.25">
      <c r="A13" s="77" t="s">
        <v>453</v>
      </c>
      <c r="B13" s="79"/>
    </row>
    <row r="15" spans="1:8" ht="15.6" x14ac:dyDescent="0.3">
      <c r="A15" s="122" t="s">
        <v>450</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16</vt:i4>
      </vt:variant>
    </vt:vector>
  </HeadingPairs>
  <TitlesOfParts>
    <vt:vector size="31"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Data'!cabg_Feb_5_2013hjp_1</vt:lpstr>
      <vt:lpstr>'Raw Data'!cath_Feb_5_2013hjp</vt:lpstr>
      <vt:lpstr>'Raw Data'!dementia_Feb_12_2013hjp</vt:lpstr>
      <vt:lpstr>'Raw Data'!hip_replace_Feb_5_2013hjp</vt:lpstr>
      <vt:lpstr>'Raw Data'!knee_replace_Feb_5_2013hjp</vt:lpstr>
      <vt:lpstr>'Raw Data'!pci_Feb_5_2013hjp</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RHA-Chapter4-hypertension-prev-rates</dc:title>
  <dc:creator>rodm</dc:creator>
  <cp:lastModifiedBy>Lindsey Dahl</cp:lastModifiedBy>
  <cp:lastPrinted>2024-06-05T19:11:10Z</cp:lastPrinted>
  <dcterms:created xsi:type="dcterms:W3CDTF">2012-06-19T01:21:24Z</dcterms:created>
  <dcterms:modified xsi:type="dcterms:W3CDTF">2025-12-04T18:57:36Z</dcterms:modified>
</cp:coreProperties>
</file>